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vfile01\DATA\総務部\財政課\高橋(一)\財政\22.地方公会計\50.諸調査\R8\06.令和６年度財政状況資料集の作成について（2回目・地方公会計関係）\02 回答\"/>
    </mc:Choice>
  </mc:AlternateContent>
  <bookViews>
    <workbookView xWindow="0" yWindow="0" windowWidth="28800" windowHeight="13845" tabRatio="929" firstSheet="9" activeTab="1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36" i="10"/>
  <c r="CO35" i="10"/>
  <c r="BE35" i="10"/>
  <c r="AM35" i="10"/>
  <c r="U35" i="10"/>
  <c r="C35" i="10"/>
  <c r="BW34" i="10"/>
  <c r="BE34" i="10"/>
  <c r="AM34" i="10"/>
  <c r="U34" i="10"/>
  <c r="C34" i="10"/>
  <c r="CO34" i="10" l="1"/>
  <c r="BW35"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<sst xmlns="http://schemas.openxmlformats.org/spreadsheetml/2006/main" count="1094" uniqueCount="571">
  <si>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</si>
  <si>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</si>
  <si>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</si>
  <si>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</si>
  <si>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</si>
  <si>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</si>
  <si>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</si>
  <si>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</si>
  <si>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</si>
  <si>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</si>
  <si>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</si>
  <si>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</si>
  <si>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</si>
  <si>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</si>
  <si>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</si>
  <si>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</si>
  <si>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</si>
  <si>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</si>
  <si>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</si>
  <si>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</si>
  <si>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</si>
  <si>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</si>
  <si>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</si>
  <si>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</si>
  <si>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</si>
  <si>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</si>
  <si>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</si>
  <si>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</si>
  <si>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</si>
  <si>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</si>
  <si>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</si>
  <si>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</si>
  <si>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</si>
  <si>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</si>
  <si>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</si>
  <si>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</si>
  <si>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</si>
  <si>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</si>
  <si>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</si>
  <si>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</si>
  <si>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</si>
  <si>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</si>
  <si>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</si>
  <si>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</si>
  <si>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</si>
  <si>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</si>
  <si>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</si>
  <si>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</si>
  <si>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</si>
  <si>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</si>
  <si>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</si>
  <si>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</si>
  <si>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</si>
  <si>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</si>
  <si>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</si>
  <si>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</si>
  <si>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</si>
  <si>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</si>
  <si>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</si>
  <si>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</si>
  <si>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</si>
  <si>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</si>
  <si>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</si>
  <si>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</si>
  <si>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</si>
  <si>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</si>
  <si>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</si>
  <si>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</si>
  <si>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</si>
  <si>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</si>
  <si>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</si>
  <si>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</si>
  <si>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</si>
  <si>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</si>
  <si>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</si>
  <si>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</si>
  <si>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</si>
  <si>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</si>
  <si>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</si>
  <si>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</si>
  <si>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</si>
  <si>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</si>
  <si>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</si>
  <si>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</si>
  <si>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</si>
  <si>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</si>
  <si>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</si>
  <si>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</si>
  <si>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</si>
  <si>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</si>
  <si>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</si>
  <si>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</si>
  <si>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</si>
  <si>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</si>
  <si>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遠軽町</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</si>
  <si>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</si>
  <si>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</si>
  <si>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</si>
  <si>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</si>
  <si>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</si>
  <si>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</si>
  <si>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</si>
  <si>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</si>
  <si>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</si>
  <si>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</si>
  <si>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</si>
  <si>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</si>
  <si>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</si>
  <si>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</si>
  <si>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</si>
  <si>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</si>
  <si>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</si>
  <si>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</si>
  <si>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</si>
  <si>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</si>
  <si>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</si>
  <si>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</si>
  <si>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</si>
  <si>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</si>
  <si>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</si>
  <si>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</si>
  <si>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</si>
  <si>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</si>
  <si>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</si>
  <si>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</si>
  <si>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</si>
  <si>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</si>
  <si>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</si>
  <si>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</si>
  <si>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</si>
  <si>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</si>
  <si>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</si>
  <si>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</si>
  <si>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</si>
  <si>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</si>
  <si>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</si>
  <si>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</si>
  <si>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</si>
  <si>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</si>
  <si>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</si>
  <si>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</si>
  <si>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-2.3</t>
    <phoneticPr fontId="5"/>
  </si>
  <si>
    <t>基準財政需要額</t>
    <phoneticPr fontId="25"/>
  </si>
  <si>
    <t>うち日本人(％)</t>
    <phoneticPr fontId="5"/>
  </si>
  <si>
    <t>-2.5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</si>
  <si>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</si>
  <si>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</si>
  <si>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</si>
  <si>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</si>
  <si>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</si>
  <si>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</si>
  <si>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</si>
  <si>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</si>
  <si>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</si>
  <si>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</si>
  <si>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</si>
  <si>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</si>
  <si>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</si>
  <si>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</si>
  <si>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</si>
  <si>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</si>
  <si>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</si>
  <si>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</si>
  <si>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</si>
  <si>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</si>
  <si>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</si>
  <si>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</si>
  <si>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</si>
  <si>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</si>
  <si>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</si>
  <si>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</si>
  <si>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</si>
  <si>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</si>
  <si>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</si>
  <si>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</si>
  <si>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</si>
  <si>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</si>
  <si>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</si>
  <si>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</si>
  <si>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</si>
  <si>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</si>
  <si>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</si>
  <si>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</si>
  <si>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</si>
  <si>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</si>
  <si>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</si>
  <si>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</si>
  <si>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</si>
  <si>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</si>
  <si>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</si>
  <si>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</si>
  <si>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</si>
  <si>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</si>
  <si>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</si>
  <si>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</si>
  <si>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</si>
  <si>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</si>
  <si>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</si>
  <si>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</si>
  <si>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</si>
  <si>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</si>
  <si>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</si>
  <si>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</si>
  <si>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</si>
  <si>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北海道遠軽町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</si>
  <si>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</si>
  <si>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</si>
  <si>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</si>
  <si>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</si>
  <si>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</si>
  <si>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</si>
  <si>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</si>
  <si>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</si>
  <si>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</si>
  <si>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</si>
  <si>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</si>
  <si>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</si>
  <si>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</si>
  <si>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</si>
  <si>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</si>
  <si>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</si>
  <si>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</si>
  <si>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</si>
  <si>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</si>
  <si>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</si>
  <si>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</si>
  <si>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</si>
  <si>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</si>
  <si>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</si>
  <si>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</si>
  <si>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</si>
  <si>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</si>
  <si>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</si>
  <si>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</si>
  <si>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</si>
  <si>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</si>
  <si>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</si>
  <si>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</si>
  <si>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</si>
  <si>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</si>
  <si>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</si>
  <si>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</si>
  <si>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</si>
  <si>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</si>
  <si>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</si>
  <si>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</si>
  <si>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</si>
  <si>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</si>
  <si>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</si>
  <si>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</si>
  <si>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</si>
  <si>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</si>
  <si>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</si>
  <si>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</si>
  <si>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</si>
  <si>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</si>
  <si>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</si>
  <si>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</si>
  <si>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</si>
  <si>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</si>
  <si>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</si>
  <si>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</si>
  <si>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</si>
  <si>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</si>
  <si>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</si>
  <si>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</si>
  <si>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</si>
  <si>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</si>
  <si>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</si>
  <si>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</si>
  <si>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</si>
  <si>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</si>
  <si>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</si>
  <si>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</si>
  <si>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</si>
  <si>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</si>
  <si>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</si>
  <si>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</si>
  <si>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</si>
  <si>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</si>
  <si>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</si>
  <si>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</si>
  <si>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</si>
  <si>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</si>
  <si>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</si>
  <si>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</si>
  <si>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</si>
  <si>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</si>
  <si>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</si>
  <si>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</si>
  <si>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</si>
  <si>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</si>
  <si>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</si>
  <si>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</si>
  <si>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</si>
  <si>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</si>
  <si>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</si>
  <si>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</si>
  <si>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</si>
  <si>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</si>
  <si>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</si>
  <si>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</si>
  <si>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</si>
  <si>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</si>
  <si>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</si>
  <si>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</si>
  <si>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</si>
  <si>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</si>
  <si>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</si>
  <si>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</si>
  <si>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</si>
  <si>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</si>
  <si>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</si>
  <si>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</si>
  <si>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</si>
  <si>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</si>
  <si>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</si>
  <si>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</si>
  <si>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</si>
  <si>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</si>
  <si>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</si>
  <si>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</si>
  <si>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</si>
  <si>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</si>
  <si>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</si>
  <si>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</si>
  <si>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</si>
  <si>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</si>
  <si>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</si>
  <si>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</si>
  <si>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</si>
  <si>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</si>
  <si>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</si>
  <si>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</si>
  <si>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</si>
  <si>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</si>
  <si>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</si>
  <si>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</si>
  <si>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</si>
  <si>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</si>
  <si>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</si>
  <si>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</si>
  <si>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</si>
  <si>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</si>
  <si>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</si>
  <si>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</si>
  <si>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</si>
  <si>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</si>
  <si>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</si>
  <si>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</si>
  <si>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</si>
  <si>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</si>
  <si>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</si>
  <si>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</si>
  <si>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</si>
  <si>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北海道遠軽町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</si>
  <si>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</si>
  <si>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</si>
  <si>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</si>
  <si>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</si>
  <si>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</si>
  <si>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</si>
  <si>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</si>
  <si>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</si>
  <si>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</si>
  <si>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</si>
  <si>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</si>
  <si>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</si>
  <si>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</si>
  <si>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</si>
  <si>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</si>
  <si>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</si>
  <si>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</si>
  <si>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</si>
  <si>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</si>
  <si>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</si>
  <si>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</si>
  <si>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</si>
  <si>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</si>
  <si>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</si>
  <si>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</si>
  <si>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</si>
  <si>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</si>
  <si>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</si>
  <si>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</si>
  <si>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</si>
  <si>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</si>
  <si>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</si>
  <si>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</si>
  <si>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</si>
  <si>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</si>
  <si>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</si>
  <si>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</si>
  <si>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</si>
  <si>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</si>
  <si>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</si>
  <si>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</si>
  <si>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</si>
  <si>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</si>
  <si>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</si>
  <si>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</si>
  <si>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</si>
  <si>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</si>
  <si>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</si>
  <si>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</si>
  <si>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</si>
  <si>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</si>
  <si>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</si>
  <si>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</si>
  <si>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</si>
  <si>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</si>
  <si>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</si>
  <si>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</si>
  <si>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</si>
  <si>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</si>
  <si>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</si>
  <si>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</si>
  <si>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</si>
  <si>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</si>
  <si>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</si>
  <si>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</si>
  <si>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</si>
  <si>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</si>
  <si>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</si>
  <si>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</si>
  <si>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</si>
  <si>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</si>
  <si>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</si>
  <si>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</si>
  <si>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</si>
  <si>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</si>
  <si>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</si>
  <si>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</si>
  <si>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</si>
  <si>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</si>
  <si>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</si>
  <si>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</si>
  <si>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</si>
  <si>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</si>
  <si>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</si>
  <si>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</si>
  <si>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</si>
  <si>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</si>
  <si>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</si>
  <si>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</si>
  <si>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</si>
  <si>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</si>
  <si>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</si>
  <si>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</si>
  <si>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</si>
  <si>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</si>
  <si>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</si>
  <si>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</si>
  <si>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</si>
  <si>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</si>
  <si>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</si>
  <si>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</si>
  <si>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</si>
  <si>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</si>
  <si>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</si>
  <si>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</si>
  <si>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</si>
  <si>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</si>
  <si>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</si>
  <si>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</si>
  <si>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</si>
  <si>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</si>
  <si>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</si>
  <si>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</si>
  <si>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</si>
  <si>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</si>
  <si>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</si>
  <si>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</si>
  <si>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</si>
  <si>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</si>
  <si>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</si>
  <si>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</si>
  <si>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</si>
  <si>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</si>
  <si>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</si>
  <si>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</si>
  <si>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</si>
  <si>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</si>
  <si>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</si>
  <si>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</si>
  <si>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</si>
  <si>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</si>
  <si>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</si>
  <si>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</si>
  <si>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</si>
  <si>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</si>
  <si>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</si>
  <si>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</si>
  <si>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</si>
  <si>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</si>
  <si>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</si>
  <si>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</si>
  <si>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</si>
  <si>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</si>
  <si>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</si>
  <si>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</si>
  <si>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</si>
  <si>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</si>
  <si>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</si>
  <si>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</si>
  <si>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</si>
  <si>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</si>
  <si>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</si>
  <si>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</si>
  <si>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</si>
  <si>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</si>
  <si>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</si>
  <si>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</si>
  <si>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</si>
  <si>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</si>
  <si>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</si>
  <si>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</si>
  <si>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</si>
  <si>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</si>
  <si>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</si>
  <si>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</si>
  <si>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</si>
  <si>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</si>
  <si>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</si>
  <si>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</si>
  <si>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</si>
  <si>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</si>
  <si>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</si>
  <si>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</si>
  <si>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</si>
  <si>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0.33</t>
  </si>
  <si>
    <t>▲ 10.64</t>
  </si>
  <si>
    <t>▲ 5.87</t>
  </si>
  <si>
    <t>一般会計</t>
  </si>
  <si>
    <t>下水道事業会計</t>
  </si>
  <si>
    <t>水道事業会計</t>
  </si>
  <si>
    <t>介護保険特別会計</t>
  </si>
  <si>
    <t>後期高齢者医療特別会計</t>
  </si>
  <si>
    <t>国民健康保険特別会計</t>
  </si>
  <si>
    <t>その他会計（赤字）</t>
  </si>
  <si>
    <t>その他会計（黒字）</t>
  </si>
  <si>
    <t>R02</t>
    <phoneticPr fontId="5"/>
  </si>
  <si>
    <t>R03</t>
    <phoneticPr fontId="5"/>
  </si>
  <si>
    <t>R04</t>
    <phoneticPr fontId="5"/>
  </si>
  <si>
    <t>R05</t>
    <phoneticPr fontId="5"/>
  </si>
  <si>
    <t>R06</t>
    <phoneticPr fontId="5"/>
  </si>
  <si>
    <t>株式会社生田原振興公社</t>
    <rPh sb="0" eb="4">
      <t>カブシキガイシャ</t>
    </rPh>
    <rPh sb="4" eb="7">
      <t>イクタハラ</t>
    </rPh>
    <rPh sb="7" eb="9">
      <t>シンコウ</t>
    </rPh>
    <rPh sb="9" eb="11">
      <t>コウシャ</t>
    </rPh>
    <phoneticPr fontId="38"/>
  </si>
  <si>
    <t>-</t>
    <phoneticPr fontId="38"/>
  </si>
  <si>
    <t>-</t>
    <phoneticPr fontId="38"/>
  </si>
  <si>
    <t>-</t>
    <phoneticPr fontId="38"/>
  </si>
  <si>
    <t>遠軽地区広域組合</t>
    <rPh sb="0" eb="2">
      <t>エンガル</t>
    </rPh>
    <rPh sb="2" eb="4">
      <t>チク</t>
    </rPh>
    <rPh sb="4" eb="6">
      <t>コウイキ</t>
    </rPh>
    <rPh sb="6" eb="8">
      <t>クミアイ</t>
    </rPh>
    <phoneticPr fontId="38"/>
  </si>
  <si>
    <t>網走地方教育研修センター組合</t>
    <rPh sb="0" eb="2">
      <t>アバシリ</t>
    </rPh>
    <rPh sb="2" eb="4">
      <t>チホウ</t>
    </rPh>
    <rPh sb="4" eb="6">
      <t>キョウイク</t>
    </rPh>
    <rPh sb="6" eb="8">
      <t>ケンシュウ</t>
    </rPh>
    <rPh sb="12" eb="14">
      <t>クミアイ</t>
    </rPh>
    <phoneticPr fontId="38"/>
  </si>
  <si>
    <t>まちづくり振興基金</t>
    <rPh sb="5" eb="7">
      <t>シンコウ</t>
    </rPh>
    <rPh sb="7" eb="9">
      <t>キキン</t>
    </rPh>
    <phoneticPr fontId="5"/>
  </si>
  <si>
    <t>地域振興基金</t>
    <rPh sb="0" eb="2">
      <t>チイキ</t>
    </rPh>
    <rPh sb="2" eb="4">
      <t>シンコウ</t>
    </rPh>
    <rPh sb="4" eb="6">
      <t>キキン</t>
    </rPh>
    <phoneticPr fontId="38"/>
  </si>
  <si>
    <t>森林環境譲与税基金</t>
    <rPh sb="0" eb="2">
      <t>シンリン</t>
    </rPh>
    <rPh sb="2" eb="4">
      <t>カンキョウ</t>
    </rPh>
    <rPh sb="4" eb="6">
      <t>ジョウヨ</t>
    </rPh>
    <rPh sb="6" eb="7">
      <t>ゼイ</t>
    </rPh>
    <rPh sb="7" eb="9">
      <t>キキン</t>
    </rPh>
    <phoneticPr fontId="38"/>
  </si>
  <si>
    <t>名寄線代替輸送確保基金</t>
    <rPh sb="0" eb="2">
      <t>ナヨロ</t>
    </rPh>
    <rPh sb="2" eb="3">
      <t>セン</t>
    </rPh>
    <rPh sb="3" eb="5">
      <t>ダイタイ</t>
    </rPh>
    <rPh sb="5" eb="7">
      <t>ユソウ</t>
    </rPh>
    <rPh sb="7" eb="9">
      <t>カクホ</t>
    </rPh>
    <rPh sb="9" eb="11">
      <t>キキン</t>
    </rPh>
    <phoneticPr fontId="38"/>
  </si>
  <si>
    <t>まち・ひと・しごと創生基金</t>
    <rPh sb="9" eb="11">
      <t>ソウセイ</t>
    </rPh>
    <rPh sb="11" eb="13">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</si>
  <si>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</si>
  <si>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</si>
  <si>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減少傾向であった有形固定資産減価償却率及び将来負担比率は共に増加してきており、類似団体と比べても高い水準にある。
　公共施設総合管理計画や個別施設計画等に基づき、今後の施設運営等のあり方について検討を進めていく。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</si>
  <si>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</si>
  <si>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</si>
  <si>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</si>
  <si>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</si>
  <si>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</si>
  <si>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有形固定資産減価償却率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</si>
  <si>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</si>
  <si>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令和３年度まで減少傾向であった実質公債費比率及び将来負担比率は共に増加しており、今後も最終処分場施設整備事業や新庁舎整備事業等の大型事業が控えていることから、公債費のさらなる増加が見込まれる。
　現在予定されている大型事業完了後の地方債の新規発行を抑制し、将来負担比率及び実質公債費比率の抑制に努めていく。</t>
    <phoneticPr fontId="5"/>
  </si>
  <si>
    <t>実質公債費比率</t>
    <phoneticPr fontId="5"/>
  </si>
  <si>
    <t>将来負担比率</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</si>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</sst>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7EC5-4F8A-9A8A-9E786EB2100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172136</c:v>
                </c:pt>
                <c:pt idx="1">
                  <c:v>365007</c:v>
                </c:pt>
                <c:pt idx="2">
                  <c:v>197507</c:v>
                </c:pt>
                <c:pt idx="3">
                  <c:v>181000</c:v>
                </c:pt>
                <c:pt idx="4">
                  <c:v>186978</c:v>
                </c:pt>
              </c:numCache>
            </c:numRef>
          </c:val>
          <c:smooth val="0"/>
          <c:extLst>
            <c:ext xmlns:c16="http://schemas.microsoft.com/office/drawing/2014/chart" uri="{C3380CC4-5D6E-409C-BE32-E72D297353CC}">
              <c16:uniqueId val="{00000001-7EC5-4F8A-9A8A-9E786EB2100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8.74</c:v>
                </c:pt>
                <c:pt idx="1">
                  <c:v>10.15</c:v>
                </c:pt>
                <c:pt idx="2">
                  <c:v>12.49</c:v>
                </c:pt>
                <c:pt idx="3">
                  <c:v>7.32</c:v>
                </c:pt>
                <c:pt idx="4">
                  <c:v>8.35</c:v>
                </c:pt>
              </c:numCache>
            </c:numRef>
          </c:val>
          <c:extLst>
            <c:ext xmlns:c16="http://schemas.microsoft.com/office/drawing/2014/chart" uri="{C3380CC4-5D6E-409C-BE32-E72D297353CC}">
              <c16:uniqueId val="{00000000-D606-4D57-AB16-118E4692ADE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31.82</c:v>
                </c:pt>
                <c:pt idx="1">
                  <c:v>37.119999999999997</c:v>
                </c:pt>
                <c:pt idx="2">
                  <c:v>39.43</c:v>
                </c:pt>
                <c:pt idx="3">
                  <c:v>39.33</c:v>
                </c:pt>
                <c:pt idx="4">
                  <c:v>34.909999999999997</c:v>
                </c:pt>
              </c:numCache>
            </c:numRef>
          </c:val>
          <c:extLst>
            <c:ext xmlns:c16="http://schemas.microsoft.com/office/drawing/2014/chart" uri="{C3380CC4-5D6E-409C-BE32-E72D297353CC}">
              <c16:uniqueId val="{00000001-D606-4D57-AB16-118E4692ADE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2.2599999999999998</c:v>
                </c:pt>
                <c:pt idx="1">
                  <c:v>3.84</c:v>
                </c:pt>
                <c:pt idx="2">
                  <c:v>-0.33</c:v>
                </c:pt>
                <c:pt idx="3">
                  <c:v>-10.64</c:v>
                </c:pt>
                <c:pt idx="4">
                  <c:v>-5.87</c:v>
                </c:pt>
              </c:numCache>
            </c:numRef>
          </c:val>
          <c:smooth val="0"/>
          <c:extLst>
            <c:ext xmlns:c16="http://schemas.microsoft.com/office/drawing/2014/chart" uri="{C3380CC4-5D6E-409C-BE32-E72D297353CC}">
              <c16:uniqueId val="{00000002-D606-4D57-AB16-118E4692ADE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0.03</c:v>
                </c:pt>
                <c:pt idx="8">
                  <c:v>0</c:v>
                </c:pt>
                <c:pt idx="9">
                  <c:v>0</c:v>
                </c:pt>
              </c:numCache>
            </c:numRef>
          </c:val>
          <c:extLst>
            <c:ext xmlns:c16="http://schemas.microsoft.com/office/drawing/2014/chart" uri="{C3380CC4-5D6E-409C-BE32-E72D297353CC}">
              <c16:uniqueId val="{00000000-BAC8-4F62-A5DA-47DC857424F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AC8-4F62-A5DA-47DC857424FF}"/>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AC8-4F62-A5DA-47DC857424FF}"/>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BAC8-4F62-A5DA-47DC857424FF}"/>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0.32</c:v>
                </c:pt>
                <c:pt idx="2">
                  <c:v>#N/A</c:v>
                </c:pt>
                <c:pt idx="3">
                  <c:v>0.1</c:v>
                </c:pt>
                <c:pt idx="4">
                  <c:v>#N/A</c:v>
                </c:pt>
                <c:pt idx="5">
                  <c:v>0.1</c:v>
                </c:pt>
                <c:pt idx="6">
                  <c:v>#N/A</c:v>
                </c:pt>
                <c:pt idx="7">
                  <c:v>7.0000000000000007E-2</c:v>
                </c:pt>
                <c:pt idx="8">
                  <c:v>#N/A</c:v>
                </c:pt>
                <c:pt idx="9">
                  <c:v>0.1</c:v>
                </c:pt>
              </c:numCache>
            </c:numRef>
          </c:val>
          <c:extLst>
            <c:ext xmlns:c16="http://schemas.microsoft.com/office/drawing/2014/chart" uri="{C3380CC4-5D6E-409C-BE32-E72D297353CC}">
              <c16:uniqueId val="{00000004-BAC8-4F62-A5DA-47DC857424FF}"/>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0.02</c:v>
                </c:pt>
                <c:pt idx="4">
                  <c:v>#N/A</c:v>
                </c:pt>
                <c:pt idx="5">
                  <c:v>0.02</c:v>
                </c:pt>
                <c:pt idx="6">
                  <c:v>#N/A</c:v>
                </c:pt>
                <c:pt idx="7">
                  <c:v>0.02</c:v>
                </c:pt>
                <c:pt idx="8">
                  <c:v>#N/A</c:v>
                </c:pt>
                <c:pt idx="9">
                  <c:v>0.1</c:v>
                </c:pt>
              </c:numCache>
            </c:numRef>
          </c:val>
          <c:extLst>
            <c:ext xmlns:c16="http://schemas.microsoft.com/office/drawing/2014/chart" uri="{C3380CC4-5D6E-409C-BE32-E72D297353CC}">
              <c16:uniqueId val="{00000005-BAC8-4F62-A5DA-47DC857424FF}"/>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0.44</c:v>
                </c:pt>
                <c:pt idx="2">
                  <c:v>#N/A</c:v>
                </c:pt>
                <c:pt idx="3">
                  <c:v>0.93</c:v>
                </c:pt>
                <c:pt idx="4">
                  <c:v>#N/A</c:v>
                </c:pt>
                <c:pt idx="5">
                  <c:v>1.21</c:v>
                </c:pt>
                <c:pt idx="6">
                  <c:v>#N/A</c:v>
                </c:pt>
                <c:pt idx="7">
                  <c:v>1.52</c:v>
                </c:pt>
                <c:pt idx="8">
                  <c:v>#N/A</c:v>
                </c:pt>
                <c:pt idx="9">
                  <c:v>1.18</c:v>
                </c:pt>
              </c:numCache>
            </c:numRef>
          </c:val>
          <c:extLst>
            <c:ext xmlns:c16="http://schemas.microsoft.com/office/drawing/2014/chart" uri="{C3380CC4-5D6E-409C-BE32-E72D297353CC}">
              <c16:uniqueId val="{00000006-BAC8-4F62-A5DA-47DC857424FF}"/>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5.45</c:v>
                </c:pt>
                <c:pt idx="2">
                  <c:v>#N/A</c:v>
                </c:pt>
                <c:pt idx="3">
                  <c:v>5.39</c:v>
                </c:pt>
                <c:pt idx="4">
                  <c:v>#N/A</c:v>
                </c:pt>
                <c:pt idx="5">
                  <c:v>4.92</c:v>
                </c:pt>
                <c:pt idx="6">
                  <c:v>#N/A</c:v>
                </c:pt>
                <c:pt idx="7">
                  <c:v>4.45</c:v>
                </c:pt>
                <c:pt idx="8">
                  <c:v>#N/A</c:v>
                </c:pt>
                <c:pt idx="9">
                  <c:v>4.0599999999999996</c:v>
                </c:pt>
              </c:numCache>
            </c:numRef>
          </c:val>
          <c:extLst>
            <c:ext xmlns:c16="http://schemas.microsoft.com/office/drawing/2014/chart" uri="{C3380CC4-5D6E-409C-BE32-E72D297353CC}">
              <c16:uniqueId val="{00000007-BAC8-4F62-A5DA-47DC857424FF}"/>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6.19</c:v>
                </c:pt>
                <c:pt idx="2">
                  <c:v>#N/A</c:v>
                </c:pt>
                <c:pt idx="3">
                  <c:v>5.4</c:v>
                </c:pt>
                <c:pt idx="4">
                  <c:v>#N/A</c:v>
                </c:pt>
                <c:pt idx="5">
                  <c:v>4.6900000000000004</c:v>
                </c:pt>
                <c:pt idx="6">
                  <c:v>#N/A</c:v>
                </c:pt>
                <c:pt idx="7">
                  <c:v>4.8899999999999997</c:v>
                </c:pt>
                <c:pt idx="8">
                  <c:v>#N/A</c:v>
                </c:pt>
                <c:pt idx="9">
                  <c:v>5.16</c:v>
                </c:pt>
              </c:numCache>
            </c:numRef>
          </c:val>
          <c:extLst>
            <c:ext xmlns:c16="http://schemas.microsoft.com/office/drawing/2014/chart" uri="{C3380CC4-5D6E-409C-BE32-E72D297353CC}">
              <c16:uniqueId val="{00000008-BAC8-4F62-A5DA-47DC857424F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8.73</c:v>
                </c:pt>
                <c:pt idx="2">
                  <c:v>#N/A</c:v>
                </c:pt>
                <c:pt idx="3">
                  <c:v>10.14</c:v>
                </c:pt>
                <c:pt idx="4">
                  <c:v>#N/A</c:v>
                </c:pt>
                <c:pt idx="5">
                  <c:v>12.49</c:v>
                </c:pt>
                <c:pt idx="6">
                  <c:v>#N/A</c:v>
                </c:pt>
                <c:pt idx="7">
                  <c:v>7.32</c:v>
                </c:pt>
                <c:pt idx="8">
                  <c:v>#N/A</c:v>
                </c:pt>
                <c:pt idx="9">
                  <c:v>8.34</c:v>
                </c:pt>
              </c:numCache>
            </c:numRef>
          </c:val>
          <c:extLst>
            <c:ext xmlns:c16="http://schemas.microsoft.com/office/drawing/2014/chart" uri="{C3380CC4-5D6E-409C-BE32-E72D297353CC}">
              <c16:uniqueId val="{00000009-BAC8-4F62-A5DA-47DC857424F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2053</c:v>
                </c:pt>
                <c:pt idx="5">
                  <c:v>1977</c:v>
                </c:pt>
                <c:pt idx="8">
                  <c:v>2080</c:v>
                </c:pt>
                <c:pt idx="11">
                  <c:v>2157</c:v>
                </c:pt>
                <c:pt idx="14">
                  <c:v>2256</c:v>
                </c:pt>
              </c:numCache>
            </c:numRef>
          </c:val>
          <c:extLst>
            <c:ext xmlns:c16="http://schemas.microsoft.com/office/drawing/2014/chart" uri="{C3380CC4-5D6E-409C-BE32-E72D297353CC}">
              <c16:uniqueId val="{00000000-B5EB-4BB2-8522-17082928B69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5EB-4BB2-8522-17082928B69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24</c:v>
                </c:pt>
                <c:pt idx="3">
                  <c:v>24</c:v>
                </c:pt>
                <c:pt idx="6">
                  <c:v>24</c:v>
                </c:pt>
                <c:pt idx="9">
                  <c:v>15</c:v>
                </c:pt>
                <c:pt idx="12">
                  <c:v>0</c:v>
                </c:pt>
              </c:numCache>
            </c:numRef>
          </c:val>
          <c:extLst>
            <c:ext xmlns:c16="http://schemas.microsoft.com/office/drawing/2014/chart" uri="{C3380CC4-5D6E-409C-BE32-E72D297353CC}">
              <c16:uniqueId val="{00000002-B5EB-4BB2-8522-17082928B69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22</c:v>
                </c:pt>
                <c:pt idx="3">
                  <c:v>10</c:v>
                </c:pt>
                <c:pt idx="6">
                  <c:v>0</c:v>
                </c:pt>
                <c:pt idx="9">
                  <c:v>0</c:v>
                </c:pt>
                <c:pt idx="12">
                  <c:v>0</c:v>
                </c:pt>
              </c:numCache>
            </c:numRef>
          </c:val>
          <c:extLst>
            <c:ext xmlns:c16="http://schemas.microsoft.com/office/drawing/2014/chart" uri="{C3380CC4-5D6E-409C-BE32-E72D297353CC}">
              <c16:uniqueId val="{00000003-B5EB-4BB2-8522-17082928B69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395</c:v>
                </c:pt>
                <c:pt idx="3">
                  <c:v>388</c:v>
                </c:pt>
                <c:pt idx="6">
                  <c:v>405</c:v>
                </c:pt>
                <c:pt idx="9">
                  <c:v>424</c:v>
                </c:pt>
                <c:pt idx="12">
                  <c:v>434</c:v>
                </c:pt>
              </c:numCache>
            </c:numRef>
          </c:val>
          <c:extLst>
            <c:ext xmlns:c16="http://schemas.microsoft.com/office/drawing/2014/chart" uri="{C3380CC4-5D6E-409C-BE32-E72D297353CC}">
              <c16:uniqueId val="{00000004-B5EB-4BB2-8522-17082928B69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5EB-4BB2-8522-17082928B69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5EB-4BB2-8522-17082928B69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2383</c:v>
                </c:pt>
                <c:pt idx="3">
                  <c:v>2265</c:v>
                </c:pt>
                <c:pt idx="6">
                  <c:v>2461</c:v>
                </c:pt>
                <c:pt idx="9">
                  <c:v>2651</c:v>
                </c:pt>
                <c:pt idx="12">
                  <c:v>2864</c:v>
                </c:pt>
              </c:numCache>
            </c:numRef>
          </c:val>
          <c:extLst>
            <c:ext xmlns:c16="http://schemas.microsoft.com/office/drawing/2014/chart" uri="{C3380CC4-5D6E-409C-BE32-E72D297353CC}">
              <c16:uniqueId val="{00000007-B5EB-4BB2-8522-17082928B69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771</c:v>
                </c:pt>
                <c:pt idx="2">
                  <c:v>#N/A</c:v>
                </c:pt>
                <c:pt idx="3">
                  <c:v>#N/A</c:v>
                </c:pt>
                <c:pt idx="4">
                  <c:v>710</c:v>
                </c:pt>
                <c:pt idx="5">
                  <c:v>#N/A</c:v>
                </c:pt>
                <c:pt idx="6">
                  <c:v>#N/A</c:v>
                </c:pt>
                <c:pt idx="7">
                  <c:v>810</c:v>
                </c:pt>
                <c:pt idx="8">
                  <c:v>#N/A</c:v>
                </c:pt>
                <c:pt idx="9">
                  <c:v>#N/A</c:v>
                </c:pt>
                <c:pt idx="10">
                  <c:v>933</c:v>
                </c:pt>
                <c:pt idx="11">
                  <c:v>#N/A</c:v>
                </c:pt>
                <c:pt idx="12">
                  <c:v>#N/A</c:v>
                </c:pt>
                <c:pt idx="13">
                  <c:v>1042</c:v>
                </c:pt>
                <c:pt idx="14">
                  <c:v>#N/A</c:v>
                </c:pt>
              </c:numCache>
            </c:numRef>
          </c:val>
          <c:smooth val="0"/>
          <c:extLst>
            <c:ext xmlns:c16="http://schemas.microsoft.com/office/drawing/2014/chart" uri="{C3380CC4-5D6E-409C-BE32-E72D297353CC}">
              <c16:uniqueId val="{00000008-B5EB-4BB2-8522-17082928B69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19250</c:v>
                </c:pt>
                <c:pt idx="5">
                  <c:v>21908</c:v>
                </c:pt>
                <c:pt idx="8">
                  <c:v>21617</c:v>
                </c:pt>
                <c:pt idx="11">
                  <c:v>21849</c:v>
                </c:pt>
                <c:pt idx="14">
                  <c:v>21505</c:v>
                </c:pt>
              </c:numCache>
            </c:numRef>
          </c:val>
          <c:extLst>
            <c:ext xmlns:c16="http://schemas.microsoft.com/office/drawing/2014/chart" uri="{C3380CC4-5D6E-409C-BE32-E72D297353CC}">
              <c16:uniqueId val="{00000000-7322-453D-84BA-354B96E4150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2997</c:v>
                </c:pt>
                <c:pt idx="5">
                  <c:v>3354</c:v>
                </c:pt>
                <c:pt idx="8">
                  <c:v>3026</c:v>
                </c:pt>
                <c:pt idx="11">
                  <c:v>2645</c:v>
                </c:pt>
                <c:pt idx="14">
                  <c:v>2311</c:v>
                </c:pt>
              </c:numCache>
            </c:numRef>
          </c:val>
          <c:extLst>
            <c:ext xmlns:c16="http://schemas.microsoft.com/office/drawing/2014/chart" uri="{C3380CC4-5D6E-409C-BE32-E72D297353CC}">
              <c16:uniqueId val="{00000001-7322-453D-84BA-354B96E4150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7297</c:v>
                </c:pt>
                <c:pt idx="5">
                  <c:v>7528</c:v>
                </c:pt>
                <c:pt idx="8">
                  <c:v>7439</c:v>
                </c:pt>
                <c:pt idx="11">
                  <c:v>7605</c:v>
                </c:pt>
                <c:pt idx="14">
                  <c:v>7338</c:v>
                </c:pt>
              </c:numCache>
            </c:numRef>
          </c:val>
          <c:extLst>
            <c:ext xmlns:c16="http://schemas.microsoft.com/office/drawing/2014/chart" uri="{C3380CC4-5D6E-409C-BE32-E72D297353CC}">
              <c16:uniqueId val="{00000002-7322-453D-84BA-354B96E4150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322-453D-84BA-354B96E4150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322-453D-84BA-354B96E4150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322-453D-84BA-354B96E4150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2455</c:v>
                </c:pt>
                <c:pt idx="3">
                  <c:v>2334</c:v>
                </c:pt>
                <c:pt idx="6">
                  <c:v>2111</c:v>
                </c:pt>
                <c:pt idx="9">
                  <c:v>2356</c:v>
                </c:pt>
                <c:pt idx="12">
                  <c:v>2204</c:v>
                </c:pt>
              </c:numCache>
            </c:numRef>
          </c:val>
          <c:extLst>
            <c:ext xmlns:c16="http://schemas.microsoft.com/office/drawing/2014/chart" uri="{C3380CC4-5D6E-409C-BE32-E72D297353CC}">
              <c16:uniqueId val="{00000006-7322-453D-84BA-354B96E4150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c:v>
                </c:pt>
                <c:pt idx="3">
                  <c:v>0</c:v>
                </c:pt>
                <c:pt idx="6">
                  <c:v>0</c:v>
                </c:pt>
                <c:pt idx="9">
                  <c:v>0</c:v>
                </c:pt>
                <c:pt idx="12">
                  <c:v>161</c:v>
                </c:pt>
              </c:numCache>
            </c:numRef>
          </c:val>
          <c:extLst>
            <c:ext xmlns:c16="http://schemas.microsoft.com/office/drawing/2014/chart" uri="{C3380CC4-5D6E-409C-BE32-E72D297353CC}">
              <c16:uniqueId val="{00000007-7322-453D-84BA-354B96E4150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4065</c:v>
                </c:pt>
                <c:pt idx="3">
                  <c:v>3698</c:v>
                </c:pt>
                <c:pt idx="6">
                  <c:v>3465</c:v>
                </c:pt>
                <c:pt idx="9">
                  <c:v>3543</c:v>
                </c:pt>
                <c:pt idx="12">
                  <c:v>3498</c:v>
                </c:pt>
              </c:numCache>
            </c:numRef>
          </c:val>
          <c:extLst>
            <c:ext xmlns:c16="http://schemas.microsoft.com/office/drawing/2014/chart" uri="{C3380CC4-5D6E-409C-BE32-E72D297353CC}">
              <c16:uniqueId val="{00000008-7322-453D-84BA-354B96E4150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61</c:v>
                </c:pt>
                <c:pt idx="3">
                  <c:v>38</c:v>
                </c:pt>
                <c:pt idx="6">
                  <c:v>14</c:v>
                </c:pt>
                <c:pt idx="9">
                  <c:v>0</c:v>
                </c:pt>
                <c:pt idx="12">
                  <c:v>0</c:v>
                </c:pt>
              </c:numCache>
            </c:numRef>
          </c:val>
          <c:extLst>
            <c:ext xmlns:c16="http://schemas.microsoft.com/office/drawing/2014/chart" uri="{C3380CC4-5D6E-409C-BE32-E72D297353CC}">
              <c16:uniqueId val="{00000009-7322-453D-84BA-354B96E4150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24291</c:v>
                </c:pt>
                <c:pt idx="3">
                  <c:v>28104</c:v>
                </c:pt>
                <c:pt idx="6">
                  <c:v>27843</c:v>
                </c:pt>
                <c:pt idx="9">
                  <c:v>28152</c:v>
                </c:pt>
                <c:pt idx="12">
                  <c:v>27937</c:v>
                </c:pt>
              </c:numCache>
            </c:numRef>
          </c:val>
          <c:extLst>
            <c:ext xmlns:c16="http://schemas.microsoft.com/office/drawing/2014/chart" uri="{C3380CC4-5D6E-409C-BE32-E72D297353CC}">
              <c16:uniqueId val="{0000000A-7322-453D-84BA-354B96E4150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1337</c:v>
                </c:pt>
                <c:pt idx="2">
                  <c:v>#N/A</c:v>
                </c:pt>
                <c:pt idx="3">
                  <c:v>#N/A</c:v>
                </c:pt>
                <c:pt idx="4">
                  <c:v>1384</c:v>
                </c:pt>
                <c:pt idx="5">
                  <c:v>#N/A</c:v>
                </c:pt>
                <c:pt idx="6">
                  <c:v>#N/A</c:v>
                </c:pt>
                <c:pt idx="7">
                  <c:v>1351</c:v>
                </c:pt>
                <c:pt idx="8">
                  <c:v>#N/A</c:v>
                </c:pt>
                <c:pt idx="9">
                  <c:v>#N/A</c:v>
                </c:pt>
                <c:pt idx="10">
                  <c:v>1951</c:v>
                </c:pt>
                <c:pt idx="11">
                  <c:v>#N/A</c:v>
                </c:pt>
                <c:pt idx="12">
                  <c:v>#N/A</c:v>
                </c:pt>
                <c:pt idx="13">
                  <c:v>2646</c:v>
                </c:pt>
                <c:pt idx="14">
                  <c:v>#N/A</c:v>
                </c:pt>
              </c:numCache>
            </c:numRef>
          </c:val>
          <c:smooth val="0"/>
          <c:extLst>
            <c:ext xmlns:c16="http://schemas.microsoft.com/office/drawing/2014/chart" uri="{C3380CC4-5D6E-409C-BE32-E72D297353CC}">
              <c16:uniqueId val="{0000000B-7322-453D-84BA-354B96E4150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3744</c:v>
                </c:pt>
                <c:pt idx="1">
                  <c:v>3792</c:v>
                </c:pt>
                <c:pt idx="2">
                  <c:v>3448</c:v>
                </c:pt>
              </c:numCache>
            </c:numRef>
          </c:val>
          <c:extLst>
            <c:ext xmlns:c16="http://schemas.microsoft.com/office/drawing/2014/chart" uri="{C3380CC4-5D6E-409C-BE32-E72D297353CC}">
              <c16:uniqueId val="{00000000-8755-4C93-8594-EFB57ACF0B0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802</c:v>
                </c:pt>
                <c:pt idx="1">
                  <c:v>844</c:v>
                </c:pt>
                <c:pt idx="2">
                  <c:v>875</c:v>
                </c:pt>
              </c:numCache>
            </c:numRef>
          </c:val>
          <c:extLst>
            <c:ext xmlns:c16="http://schemas.microsoft.com/office/drawing/2014/chart" uri="{C3380CC4-5D6E-409C-BE32-E72D297353CC}">
              <c16:uniqueId val="{00000001-8755-4C93-8594-EFB57ACF0B0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4827</c:v>
                </c:pt>
                <c:pt idx="1">
                  <c:v>4782</c:v>
                </c:pt>
                <c:pt idx="2">
                  <c:v>4846</c:v>
                </c:pt>
              </c:numCache>
            </c:numRef>
          </c:val>
          <c:extLst>
            <c:ext xmlns:c16="http://schemas.microsoft.com/office/drawing/2014/chart" uri="{C3380CC4-5D6E-409C-BE32-E72D297353CC}">
              <c16:uniqueId val="{00000002-8755-4C93-8594-EFB57ACF0B0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{B50C3383-13E0-430F-93FE-00EF6086ACA8}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944-4B10-8582-89FA481C2C5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{FD630205-BC4A-4679-9B76-263718EA24C2}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944-4B10-8582-89FA481C2C5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{6F917773-AD17-4A8D-B088-2BDE6EE48A8B}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944-4B10-8582-89FA481C2C5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{456388F9-7BB9-4829-B4A0-0A13A4F176E9}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944-4B10-8582-89FA481C2C5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{485C3224-E2BB-4DB6-A868-29DFE4714628}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944-4B10-8582-89FA481C2C5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{FE425365-683D-4D36-BC4B-C6E16802EDFA}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944-4B10-8582-89FA481C2C5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{553A4F18-3A7A-436C-A9B9-6E48E54E8A8E}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944-4B10-8582-89FA481C2C5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{978754F2-9397-4119-920E-C3522A6FD7AD}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944-4B10-8582-89FA481C2C5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{AFED85BE-345F-452D-8D41-8AF2E21C41BB}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944-4B10-8582-89FA481C2C5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68.599999999999994</c:v>
                </c:pt>
                <c:pt idx="8">
                  <c:v>67</c:v>
                </c:pt>
                <c:pt idx="16">
                  <c:v>68.2</c:v>
                </c:pt>
                <c:pt idx="24">
                  <c:v>68.8</c:v>
                </c:pt>
                <c:pt idx="32">
                  <c:v>68.7</c:v>
                </c:pt>
              </c:numCache>
            </c:numRef>
          </c:xVal>
          <c:yVal>
            <c:numRef>
              <c:f>公会計指標分析・財政指標組合せ分析表!$BP$51:$DC$51</c:f>
              <c:numCache>
                <c:formatCode>#,##0.0;"▲ "#,##0.0</c:formatCode>
                <c:ptCount val="40"/>
                <c:pt idx="0">
                  <c:v>17.8</c:v>
                </c:pt>
                <c:pt idx="8">
                  <c:v>17.5</c:v>
                </c:pt>
                <c:pt idx="16">
                  <c:v>17.7</c:v>
                </c:pt>
                <c:pt idx="24">
                  <c:v>25.4</c:v>
                </c:pt>
                <c:pt idx="32">
                  <c:v>33.799999999999997</c:v>
                </c:pt>
              </c:numCache>
            </c:numRef>
          </c:yVal>
          <c:smooth val="0"/>
          <c:extLst>
            <c:ext xmlns:c16="http://schemas.microsoft.com/office/drawing/2014/chart" uri="{C3380CC4-5D6E-409C-BE32-E72D297353CC}">
              <c16:uniqueId val="{00000009-6944-4B10-8582-89FA481C2C5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{65A92436-6F27-4376-A3A5-3C4366AFDDD6}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944-4B10-8582-89FA481C2C5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{A81B45A4-1738-4573-B623-773B8BC51275}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944-4B10-8582-89FA481C2C5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{CA2E05F8-0CD7-416C-9191-B33790608B37}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944-4B10-8582-89FA481C2C5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{4B323B5E-EFE5-4630-B117-9E6D852E2DA9}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944-4B10-8582-89FA481C2C5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{5BA7184A-0388-4B17-B9A0-A0B0B5A049DE}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944-4B10-8582-89FA481C2C5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{D3F860E5-9F00-41C6-9166-8C34E99F09E5}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944-4B10-8582-89FA481C2C55}"/>
                </c:ext>
              </c:extLst>
            </c:dLbl>
            <c:dLbl>
              <c:idx val="16"/>
              <c:layout>
                <c:manualLayout>
                  <c:x val="-4.55386699664478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{74C5B220-D785-401F-853E-C91E9CA6034D}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944-4B10-8582-89FA481C2C55}"/>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{7FD75F7B-174E-48D0-A665-2358B24AFE75}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944-4B10-8582-89FA481C2C5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{B6A7E491-031B-42BF-9805-0F7C9633B147}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944-4B10-8582-89FA481C2C5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6944-4B10-8582-89FA481C2C55}"/>
            </c:ext>
          </c:extLst>
        </c:ser>
        <c:dLbls>
          <c:showLegendKey val="0"/>
          <c:showVal val="1"/>
          <c:showCatName val="0"/>
          <c:showSerName val="0"/>
          <c:showPercent val="0"/>
          <c:showBubbleSize val="0"/>
        </c:dLbls>
        <c:axId val="46179840"/>
        <c:axId val="46181760"/>
      </c:scatterChart>
      <c:valAx>
        <c:axId val="46179840"/>
        <c:scaling>
          <c:orientation val="maxMin"/>
          <c:max val="7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3.2797365924149342E-2"/>
                  <c:y val="-4.4275080535951951E-2"/>
                </c:manualLayout>
              </c:layout>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{97A68FC5-D8D6-47B3-B29A-C5BDDF94D3EA}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646-44AF-9153-B0DA0F5A73A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{0AE878DE-0406-4FC3-B636-ABEB589C7666}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646-44AF-9153-B0DA0F5A73A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{31E58FC6-301D-4BB6-9C6A-2D067AB315A2}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646-44AF-9153-B0DA0F5A73A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{710D603D-D06D-4179-9773-D5828FC0B7E7}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646-44AF-9153-B0DA0F5A73A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{333E7EBE-B78A-464C-B0C1-107D1AD66BA9}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646-44AF-9153-B0DA0F5A73AB}"/>
                </c:ext>
              </c:extLst>
            </c:dLbl>
            <c:dLbl>
              <c:idx val="8"/>
              <c:layout>
                <c:manualLayout>
                  <c:x val="-3.034331952600182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{A1332127-8D7E-4EDA-92DF-B9029E943843}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646-44AF-9153-B0DA0F5A73AB}"/>
                </c:ext>
              </c:extLst>
            </c:dLbl>
            <c:dLbl>
              <c:idx val="16"/>
              <c:layout>
                <c:manualLayout>
                  <c:x val="-3.1570342725075584E-2"/>
                  <c:y val="-8.055821363963594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{A6712A3B-D07C-46D6-8518-B39D82316C15}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646-44AF-9153-B0DA0F5A73A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{CC16DA21-8D0B-4BE9-8744-0DD37BF4C962}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646-44AF-9153-B0DA0F5A73AB}"/>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{638910E5-5309-4111-94EB-E9F0EBFF545F}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646-44AF-9153-B0DA0F5A73A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9.6999999999999993</c:v>
                </c:pt>
                <c:pt idx="8">
                  <c:v>9.5</c:v>
                </c:pt>
                <c:pt idx="16">
                  <c:v>9.9</c:v>
                </c:pt>
                <c:pt idx="24">
                  <c:v>10.6</c:v>
                </c:pt>
                <c:pt idx="32">
                  <c:v>12</c:v>
                </c:pt>
              </c:numCache>
            </c:numRef>
          </c:xVal>
          <c:yVal>
            <c:numRef>
              <c:f>公会計指標分析・財政指標組合せ分析表!$BP$73:$DC$73</c:f>
              <c:numCache>
                <c:formatCode>#,##0.0;"▲ "#,##0.0</c:formatCode>
                <c:ptCount val="40"/>
                <c:pt idx="0">
                  <c:v>17.8</c:v>
                </c:pt>
                <c:pt idx="8">
                  <c:v>17.5</c:v>
                </c:pt>
                <c:pt idx="16">
                  <c:v>17.7</c:v>
                </c:pt>
                <c:pt idx="24">
                  <c:v>25.4</c:v>
                </c:pt>
                <c:pt idx="32">
                  <c:v>33.799999999999997</c:v>
                </c:pt>
              </c:numCache>
            </c:numRef>
          </c:yVal>
          <c:smooth val="0"/>
          <c:extLst>
            <c:ext xmlns:c16="http://schemas.microsoft.com/office/drawing/2014/chart" uri="{C3380CC4-5D6E-409C-BE32-E72D297353CC}">
              <c16:uniqueId val="{00000009-6646-44AF-9153-B0DA0F5A73A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{6CC512C4-D4B9-4167-8A29-DB0576122BA3}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646-44AF-9153-B0DA0F5A73A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{7182A758-BDBA-4D26-9EA5-3FB2F1BDD51A}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646-44AF-9153-B0DA0F5A73A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{08D32737-DD87-4942-B999-E10E0AA6D532}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646-44AF-9153-B0DA0F5A73A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{CA13CFEA-9B07-49CE-ABCD-CE379D36809F}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646-44AF-9153-B0DA0F5A73A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{DC8C81FC-078A-4D60-B77B-E7FCFB9062D7}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646-44AF-9153-B0DA0F5A73AB}"/>
                </c:ext>
              </c:extLst>
            </c:dLbl>
            <c:dLbl>
              <c:idx val="8"/>
              <c:layout>
                <c:manualLayout>
                  <c:x val="0"/>
                  <c:y val="-4.96668623412313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{00BB9FD0-DDF0-41A9-BEC7-C599C4D5D130}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646-44AF-9153-B0DA0F5A73AB}"/>
                </c:ext>
              </c:extLst>
            </c:dLbl>
            <c:dLbl>
              <c:idx val="16"/>
              <c:layout>
                <c:manualLayout>
                  <c:x val="0"/>
                  <c:y val="5.321469107278751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{7013137A-1B89-4073-8E83-3797D192F89C}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646-44AF-9153-B0DA0F5A73AB}"/>
                </c:ext>
              </c:extLst>
            </c:dLbl>
            <c:dLbl>
              <c:idx val="24"/>
              <c:layout>
                <c:manualLayout>
                  <c:x val="0"/>
                  <c:y val="-2.069429765046677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{2B0ECFB6-6568-4B6F-B956-C8F0650CA67B}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646-44AF-9153-B0DA0F5A73AB}"/>
                </c:ext>
              </c:extLst>
            </c:dLbl>
            <c:dLbl>
              <c:idx val="32"/>
              <c:layout>
                <c:manualLayout>
                  <c:x val="0"/>
                  <c:y val="1.714715389404941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{8AAFC0EB-F9C5-478C-B3C5-09D96EEB1767}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646-44AF-9153-B0DA0F5A73A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6646-44AF-9153-B0DA0F5A73AB}"/>
            </c:ext>
          </c:extLst>
        </c:ser>
        <c:dLbls>
          <c:showLegendKey val="0"/>
          <c:showVal val="1"/>
          <c:showCatName val="0"/>
          <c:showSerName val="0"/>
          <c:showPercent val="0"/>
          <c:showBubbleSize val="0"/>
        </c:dLbls>
        <c:axId val="84219776"/>
        <c:axId val="84234240"/>
      </c:scatterChart>
      <c:valAx>
        <c:axId val="84219776"/>
        <c:scaling>
          <c:orientation val="maxMin"/>
          <c:max val="13"/>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北海道遠軽町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17,646
17,482
1,332.45
18,159,313
17,318,635
824,472
9,878,077
27,937,394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33.8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過疎対策事業債及び合併特例事業債の発行額が多く、行政面積が広大（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1,332.45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㎡）であり、普通交付税における基準財政需要額が類似団体に比べ多いため、平均より下回る。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84667</xdr:rowOff>
    </xdr:from>
    <xdr:to>
      <xdr:col>23</xdr:col>
      <xdr:colOff>133350</xdr:colOff>
      <xdr:row>44</xdr:row>
      <xdr:rowOff>84667</xdr:rowOff>
    </xdr:to>
    <xdr:cxnSp macro="">
      <xdr:nvCxnSpPr>
        <xdr:cNvPr id="72" name="直線コネクタ 71"/>
        <xdr:cNvCxnSpPr/>
      </xdr:nvCxnSpPr>
      <xdr:spPr>
        <a:xfrm>
          <a:off x="4114800" y="76284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131885</xdr:rowOff>
    </xdr:from>
    <xdr:ext cx="762000" cy="259045"/>
    <xdr:sp macro="" textlink="">
      <xdr:nvSpPr>
        <xdr:cNvPr id="73" name="財政力平均値テキスト"/>
        <xdr:cNvSpPr txBox="1"/>
      </xdr:nvSpPr>
      <xdr:spPr>
        <a:xfrm>
          <a:off x="5041900" y="7161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84667</xdr:rowOff>
    </xdr:from>
    <xdr:to>
      <xdr:col>19</xdr:col>
      <xdr:colOff>133350</xdr:colOff>
      <xdr:row>44</xdr:row>
      <xdr:rowOff>84667</xdr:rowOff>
    </xdr:to>
    <xdr:cxnSp macro="">
      <xdr:nvCxnSpPr>
        <xdr:cNvPr id="75" name="直線コネクタ 74"/>
        <xdr:cNvCxnSpPr/>
      </xdr:nvCxnSpPr>
      <xdr:spPr>
        <a:xfrm>
          <a:off x="3225800" y="76284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77" name="テキスト ボックス 76"/>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84667</xdr:rowOff>
    </xdr:from>
    <xdr:to>
      <xdr:col>15</xdr:col>
      <xdr:colOff>82550</xdr:colOff>
      <xdr:row>44</xdr:row>
      <xdr:rowOff>84667</xdr:rowOff>
    </xdr:to>
    <xdr:cxnSp macro="">
      <xdr:nvCxnSpPr>
        <xdr:cNvPr id="78" name="直線コネクタ 77"/>
        <xdr:cNvCxnSpPr/>
      </xdr:nvCxnSpPr>
      <xdr:spPr>
        <a:xfrm>
          <a:off x="2336800" y="76284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55685</xdr:rowOff>
    </xdr:from>
    <xdr:ext cx="762000" cy="259045"/>
    <xdr:sp macro="" textlink="">
      <xdr:nvSpPr>
        <xdr:cNvPr id="80" name="テキスト ボックス 79"/>
        <xdr:cNvSpPr txBox="1"/>
      </xdr:nvSpPr>
      <xdr:spPr>
        <a:xfrm>
          <a:off x="2844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74613</xdr:rowOff>
    </xdr:from>
    <xdr:to>
      <xdr:col>11</xdr:col>
      <xdr:colOff>31750</xdr:colOff>
      <xdr:row>44</xdr:row>
      <xdr:rowOff>84667</xdr:rowOff>
    </xdr:to>
    <xdr:cxnSp macro="">
      <xdr:nvCxnSpPr>
        <xdr:cNvPr id="81" name="直線コネクタ 80"/>
        <xdr:cNvCxnSpPr/>
      </xdr:nvCxnSpPr>
      <xdr:spPr>
        <a:xfrm>
          <a:off x="1447800" y="7618413"/>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45631</xdr:rowOff>
    </xdr:from>
    <xdr:ext cx="762000" cy="259045"/>
    <xdr:sp macro="" textlink="">
      <xdr:nvSpPr>
        <xdr:cNvPr id="83" name="テキスト ボックス 82"/>
        <xdr:cNvSpPr txBox="1"/>
      </xdr:nvSpPr>
      <xdr:spPr>
        <a:xfrm>
          <a:off x="1955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25523</xdr:rowOff>
    </xdr:from>
    <xdr:ext cx="762000" cy="259045"/>
    <xdr:sp macro="" textlink="">
      <xdr:nvSpPr>
        <xdr:cNvPr id="85" name="テキスト ボックス 84"/>
        <xdr:cNvSpPr txBox="1"/>
      </xdr:nvSpPr>
      <xdr:spPr>
        <a:xfrm>
          <a:off x="1066800" y="705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33867</xdr:rowOff>
    </xdr:from>
    <xdr:to>
      <xdr:col>23</xdr:col>
      <xdr:colOff>184150</xdr:colOff>
      <xdr:row>44</xdr:row>
      <xdr:rowOff>135467</xdr:rowOff>
    </xdr:to>
    <xdr:sp macro="" textlink="">
      <xdr:nvSpPr>
        <xdr:cNvPr id="91" name="楕円 90"/>
        <xdr:cNvSpPr/>
      </xdr:nvSpPr>
      <xdr:spPr>
        <a:xfrm>
          <a:off x="4902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101194</xdr:rowOff>
    </xdr:from>
    <xdr:ext cx="762000" cy="259045"/>
    <xdr:sp macro="" textlink="">
      <xdr:nvSpPr>
        <xdr:cNvPr id="92" name="財政力該当値テキスト"/>
        <xdr:cNvSpPr txBox="1"/>
      </xdr:nvSpPr>
      <xdr:spPr>
        <a:xfrm>
          <a:off x="5041900" y="7473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33867</xdr:rowOff>
    </xdr:from>
    <xdr:to>
      <xdr:col>19</xdr:col>
      <xdr:colOff>184150</xdr:colOff>
      <xdr:row>44</xdr:row>
      <xdr:rowOff>135467</xdr:rowOff>
    </xdr:to>
    <xdr:sp macro="" textlink="">
      <xdr:nvSpPr>
        <xdr:cNvPr id="93" name="楕円 92"/>
        <xdr:cNvSpPr/>
      </xdr:nvSpPr>
      <xdr:spPr>
        <a:xfrm>
          <a:off x="4064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120244</xdr:rowOff>
    </xdr:from>
    <xdr:ext cx="736600" cy="259045"/>
    <xdr:sp macro="" textlink="">
      <xdr:nvSpPr>
        <xdr:cNvPr id="94" name="テキスト ボックス 93"/>
        <xdr:cNvSpPr txBox="1"/>
      </xdr:nvSpPr>
      <xdr:spPr>
        <a:xfrm>
          <a:off x="3733800" y="7664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33867</xdr:rowOff>
    </xdr:from>
    <xdr:to>
      <xdr:col>15</xdr:col>
      <xdr:colOff>133350</xdr:colOff>
      <xdr:row>44</xdr:row>
      <xdr:rowOff>135467</xdr:rowOff>
    </xdr:to>
    <xdr:sp macro="" textlink="">
      <xdr:nvSpPr>
        <xdr:cNvPr id="95" name="楕円 94"/>
        <xdr:cNvSpPr/>
      </xdr:nvSpPr>
      <xdr:spPr>
        <a:xfrm>
          <a:off x="3175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120244</xdr:rowOff>
    </xdr:from>
    <xdr:ext cx="762000" cy="259045"/>
    <xdr:sp macro="" textlink="">
      <xdr:nvSpPr>
        <xdr:cNvPr id="96" name="テキスト ボックス 95"/>
        <xdr:cNvSpPr txBox="1"/>
      </xdr:nvSpPr>
      <xdr:spPr>
        <a:xfrm>
          <a:off x="2844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33867</xdr:rowOff>
    </xdr:from>
    <xdr:to>
      <xdr:col>11</xdr:col>
      <xdr:colOff>82550</xdr:colOff>
      <xdr:row>44</xdr:row>
      <xdr:rowOff>135467</xdr:rowOff>
    </xdr:to>
    <xdr:sp macro="" textlink="">
      <xdr:nvSpPr>
        <xdr:cNvPr id="97" name="楕円 96"/>
        <xdr:cNvSpPr/>
      </xdr:nvSpPr>
      <xdr:spPr>
        <a:xfrm>
          <a:off x="2286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120244</xdr:rowOff>
    </xdr:from>
    <xdr:ext cx="762000" cy="259045"/>
    <xdr:sp macro="" textlink="">
      <xdr:nvSpPr>
        <xdr:cNvPr id="98" name="テキスト ボックス 97"/>
        <xdr:cNvSpPr txBox="1"/>
      </xdr:nvSpPr>
      <xdr:spPr>
        <a:xfrm>
          <a:off x="1955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23813</xdr:rowOff>
    </xdr:from>
    <xdr:to>
      <xdr:col>7</xdr:col>
      <xdr:colOff>31750</xdr:colOff>
      <xdr:row>44</xdr:row>
      <xdr:rowOff>125413</xdr:rowOff>
    </xdr:to>
    <xdr:sp macro="" textlink="">
      <xdr:nvSpPr>
        <xdr:cNvPr id="99" name="楕円 98"/>
        <xdr:cNvSpPr/>
      </xdr:nvSpPr>
      <xdr:spPr>
        <a:xfrm>
          <a:off x="1397000" y="756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110190</xdr:rowOff>
    </xdr:from>
    <xdr:ext cx="762000" cy="259045"/>
    <xdr:sp macro="" textlink="">
      <xdr:nvSpPr>
        <xdr:cNvPr id="100" name="テキスト ボックス 99"/>
        <xdr:cNvSpPr txBox="1"/>
      </xdr:nvSpPr>
      <xdr:spPr>
        <a:xfrm>
          <a:off x="1066800" y="7653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行政面積が広大である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ことから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する公共</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施設が点在して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いる状況にあり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、経常収支比率が類似団体に比べ高くなっている。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このため、経常経費の改善を図るため、行政改革による施設の統廃合等を進めている。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40852</xdr:rowOff>
    </xdr:from>
    <xdr:to>
      <xdr:col>23</xdr:col>
      <xdr:colOff>133350</xdr:colOff>
      <xdr:row>65</xdr:row>
      <xdr:rowOff>113242</xdr:rowOff>
    </xdr:to>
    <xdr:cxnSp macro="">
      <xdr:nvCxnSpPr>
        <xdr:cNvPr id="135" name="直線コネクタ 134"/>
        <xdr:cNvCxnSpPr/>
      </xdr:nvCxnSpPr>
      <xdr:spPr>
        <a:xfrm flipV="1">
          <a:off x="4114800" y="11185102"/>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161942</xdr:rowOff>
    </xdr:from>
    <xdr:ext cx="762000" cy="259045"/>
    <xdr:sp macro="" textlink="">
      <xdr:nvSpPr>
        <xdr:cNvPr id="136" name="財政構造の弾力性平均値テキスト"/>
        <xdr:cNvSpPr txBox="1"/>
      </xdr:nvSpPr>
      <xdr:spPr>
        <a:xfrm>
          <a:off x="5041900" y="10963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101177</xdr:rowOff>
    </xdr:from>
    <xdr:to>
      <xdr:col>19</xdr:col>
      <xdr:colOff>133350</xdr:colOff>
      <xdr:row>65</xdr:row>
      <xdr:rowOff>113242</xdr:rowOff>
    </xdr:to>
    <xdr:cxnSp macro="">
      <xdr:nvCxnSpPr>
        <xdr:cNvPr id="138" name="直線コネクタ 137"/>
        <xdr:cNvCxnSpPr/>
      </xdr:nvCxnSpPr>
      <xdr:spPr>
        <a:xfrm>
          <a:off x="3225800" y="11245427"/>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65633</xdr:rowOff>
    </xdr:from>
    <xdr:ext cx="736600" cy="259045"/>
    <xdr:sp macro="" textlink="">
      <xdr:nvSpPr>
        <xdr:cNvPr id="140" name="テキスト ボックス 139"/>
        <xdr:cNvSpPr txBox="1"/>
      </xdr:nvSpPr>
      <xdr:spPr>
        <a:xfrm>
          <a:off x="3733800" y="1086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75565</xdr:rowOff>
    </xdr:from>
    <xdr:to>
      <xdr:col>15</xdr:col>
      <xdr:colOff>82550</xdr:colOff>
      <xdr:row>65</xdr:row>
      <xdr:rowOff>101177</xdr:rowOff>
    </xdr:to>
    <xdr:cxnSp macro="">
      <xdr:nvCxnSpPr>
        <xdr:cNvPr id="141" name="直線コネクタ 140"/>
        <xdr:cNvCxnSpPr/>
      </xdr:nvCxnSpPr>
      <xdr:spPr>
        <a:xfrm>
          <a:off x="2336800" y="11048365"/>
          <a:ext cx="889000" cy="197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41504</xdr:rowOff>
    </xdr:from>
    <xdr:ext cx="762000" cy="259045"/>
    <xdr:sp macro="" textlink="">
      <xdr:nvSpPr>
        <xdr:cNvPr id="143" name="テキスト ボックス 142"/>
        <xdr:cNvSpPr txBox="1"/>
      </xdr:nvSpPr>
      <xdr:spPr>
        <a:xfrm>
          <a:off x="2844800" y="10842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75565</xdr:rowOff>
    </xdr:from>
    <xdr:to>
      <xdr:col>11</xdr:col>
      <xdr:colOff>31750</xdr:colOff>
      <xdr:row>65</xdr:row>
      <xdr:rowOff>133350</xdr:rowOff>
    </xdr:to>
    <xdr:cxnSp macro="">
      <xdr:nvCxnSpPr>
        <xdr:cNvPr id="144" name="直線コネクタ 143"/>
        <xdr:cNvCxnSpPr/>
      </xdr:nvCxnSpPr>
      <xdr:spPr>
        <a:xfrm flipV="1">
          <a:off x="1447800" y="11048365"/>
          <a:ext cx="889000" cy="22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117915</xdr:rowOff>
    </xdr:from>
    <xdr:ext cx="762000" cy="259045"/>
    <xdr:sp macro="" textlink="">
      <xdr:nvSpPr>
        <xdr:cNvPr id="148" name="テキスト ボックス 147"/>
        <xdr:cNvSpPr txBox="1"/>
      </xdr:nvSpPr>
      <xdr:spPr>
        <a:xfrm>
          <a:off x="1066800" y="1091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161502</xdr:rowOff>
    </xdr:from>
    <xdr:to>
      <xdr:col>23</xdr:col>
      <xdr:colOff>184150</xdr:colOff>
      <xdr:row>65</xdr:row>
      <xdr:rowOff>91652</xdr:rowOff>
    </xdr:to>
    <xdr:sp macro="" textlink="">
      <xdr:nvSpPr>
        <xdr:cNvPr id="154" name="楕円 153"/>
        <xdr:cNvSpPr/>
      </xdr:nvSpPr>
      <xdr:spPr>
        <a:xfrm>
          <a:off x="4902200" y="1113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133579</xdr:rowOff>
    </xdr:from>
    <xdr:ext cx="762000" cy="259045"/>
    <xdr:sp macro="" textlink="">
      <xdr:nvSpPr>
        <xdr:cNvPr id="155" name="財政構造の弾力性該当値テキスト"/>
        <xdr:cNvSpPr txBox="1"/>
      </xdr:nvSpPr>
      <xdr:spPr>
        <a:xfrm>
          <a:off x="5041900" y="11106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62442</xdr:rowOff>
    </xdr:from>
    <xdr:to>
      <xdr:col>19</xdr:col>
      <xdr:colOff>184150</xdr:colOff>
      <xdr:row>65</xdr:row>
      <xdr:rowOff>164042</xdr:rowOff>
    </xdr:to>
    <xdr:sp macro="" textlink="">
      <xdr:nvSpPr>
        <xdr:cNvPr id="156" name="楕円 155"/>
        <xdr:cNvSpPr/>
      </xdr:nvSpPr>
      <xdr:spPr>
        <a:xfrm>
          <a:off x="4064000" y="1120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148819</xdr:rowOff>
    </xdr:from>
    <xdr:ext cx="736600" cy="259045"/>
    <xdr:sp macro="" textlink="">
      <xdr:nvSpPr>
        <xdr:cNvPr id="157" name="テキスト ボックス 156"/>
        <xdr:cNvSpPr txBox="1"/>
      </xdr:nvSpPr>
      <xdr:spPr>
        <a:xfrm>
          <a:off x="3733800" y="11293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50377</xdr:rowOff>
    </xdr:from>
    <xdr:to>
      <xdr:col>15</xdr:col>
      <xdr:colOff>133350</xdr:colOff>
      <xdr:row>65</xdr:row>
      <xdr:rowOff>151977</xdr:rowOff>
    </xdr:to>
    <xdr:sp macro="" textlink="">
      <xdr:nvSpPr>
        <xdr:cNvPr id="158" name="楕円 157"/>
        <xdr:cNvSpPr/>
      </xdr:nvSpPr>
      <xdr:spPr>
        <a:xfrm>
          <a:off x="3175000" y="1119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136754</xdr:rowOff>
    </xdr:from>
    <xdr:ext cx="762000" cy="259045"/>
    <xdr:sp macro="" textlink="">
      <xdr:nvSpPr>
        <xdr:cNvPr id="159" name="テキスト ボックス 158"/>
        <xdr:cNvSpPr txBox="1"/>
      </xdr:nvSpPr>
      <xdr:spPr>
        <a:xfrm>
          <a:off x="2844800" y="1128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24765</xdr:rowOff>
    </xdr:from>
    <xdr:to>
      <xdr:col>11</xdr:col>
      <xdr:colOff>82550</xdr:colOff>
      <xdr:row>64</xdr:row>
      <xdr:rowOff>126365</xdr:rowOff>
    </xdr:to>
    <xdr:sp macro="" textlink="">
      <xdr:nvSpPr>
        <xdr:cNvPr id="160" name="楕円 159"/>
        <xdr:cNvSpPr/>
      </xdr:nvSpPr>
      <xdr:spPr>
        <a:xfrm>
          <a:off x="2286000" y="1099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111142</xdr:rowOff>
    </xdr:from>
    <xdr:ext cx="762000" cy="259045"/>
    <xdr:sp macro="" textlink="">
      <xdr:nvSpPr>
        <xdr:cNvPr id="161" name="テキスト ボックス 160"/>
        <xdr:cNvSpPr txBox="1"/>
      </xdr:nvSpPr>
      <xdr:spPr>
        <a:xfrm>
          <a:off x="1955800" y="1108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82550</xdr:rowOff>
    </xdr:from>
    <xdr:to>
      <xdr:col>7</xdr:col>
      <xdr:colOff>31750</xdr:colOff>
      <xdr:row>66</xdr:row>
      <xdr:rowOff>12700</xdr:rowOff>
    </xdr:to>
    <xdr:sp macro="" textlink="">
      <xdr:nvSpPr>
        <xdr:cNvPr id="162" name="楕円 161"/>
        <xdr:cNvSpPr/>
      </xdr:nvSpPr>
      <xdr:spPr>
        <a:xfrm>
          <a:off x="13970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168927</xdr:rowOff>
    </xdr:from>
    <xdr:ext cx="762000" cy="259045"/>
    <xdr:sp macro="" textlink="">
      <xdr:nvSpPr>
        <xdr:cNvPr id="163" name="テキスト ボックス 162"/>
        <xdr:cNvSpPr txBox="1"/>
      </xdr:nvSpPr>
      <xdr:spPr>
        <a:xfrm>
          <a:off x="1066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[302,851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本町は、平成１７年１０月１日に４町村が合併した町であり、合併後は、新規採用職員の採用抑制</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により職員数の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削減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（一般職員等　平成１８年３１２人→令和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に取り組んできた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旧町村間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が遠距離であり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総合支所に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一定数の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職員を配置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する必要もあることから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、類似団体より職員数が多い。</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また、公共施設の管理や３００ｋｍに及ぶ町道の除排雪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費用が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多額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類似団体の平均を上回っていることや、人口減少が著しいことも要因の一つでもある。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15346</xdr:rowOff>
    </xdr:from>
    <xdr:to>
      <xdr:col>23</xdr:col>
      <xdr:colOff>133350</xdr:colOff>
      <xdr:row>82</xdr:row>
      <xdr:rowOff>32305</xdr:rowOff>
    </xdr:to>
    <xdr:cxnSp macro="">
      <xdr:nvCxnSpPr>
        <xdr:cNvPr id="199" name="直線コネクタ 198"/>
        <xdr:cNvCxnSpPr/>
      </xdr:nvCxnSpPr>
      <xdr:spPr>
        <a:xfrm>
          <a:off x="4114800" y="14074246"/>
          <a:ext cx="838200" cy="16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82509</xdr:rowOff>
    </xdr:from>
    <xdr:ext cx="762000" cy="259045"/>
    <xdr:sp macro="" textlink="">
      <xdr:nvSpPr>
        <xdr:cNvPr id="200" name="人件費・物件費等の状況平均値テキスト"/>
        <xdr:cNvSpPr txBox="1"/>
      </xdr:nvSpPr>
      <xdr:spPr>
        <a:xfrm>
          <a:off x="5041900" y="13798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14615</xdr:rowOff>
    </xdr:from>
    <xdr:to>
      <xdr:col>19</xdr:col>
      <xdr:colOff>133350</xdr:colOff>
      <xdr:row>82</xdr:row>
      <xdr:rowOff>15346</xdr:rowOff>
    </xdr:to>
    <xdr:cxnSp macro="">
      <xdr:nvCxnSpPr>
        <xdr:cNvPr id="202" name="直線コネクタ 201"/>
        <xdr:cNvCxnSpPr/>
      </xdr:nvCxnSpPr>
      <xdr:spPr>
        <a:xfrm>
          <a:off x="3225800" y="14073515"/>
          <a:ext cx="889000" cy="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140878</xdr:rowOff>
    </xdr:from>
    <xdr:ext cx="736600" cy="259045"/>
    <xdr:sp macro="" textlink="">
      <xdr:nvSpPr>
        <xdr:cNvPr id="204" name="テキスト ボックス 203"/>
        <xdr:cNvSpPr txBox="1"/>
      </xdr:nvSpPr>
      <xdr:spPr>
        <a:xfrm>
          <a:off x="3733800" y="13685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165824</xdr:rowOff>
    </xdr:from>
    <xdr:to>
      <xdr:col>15</xdr:col>
      <xdr:colOff>82550</xdr:colOff>
      <xdr:row>82</xdr:row>
      <xdr:rowOff>14615</xdr:rowOff>
    </xdr:to>
    <xdr:cxnSp macro="">
      <xdr:nvCxnSpPr>
        <xdr:cNvPr id="205" name="直線コネクタ 204"/>
        <xdr:cNvCxnSpPr/>
      </xdr:nvCxnSpPr>
      <xdr:spPr>
        <a:xfrm>
          <a:off x="2336800" y="14053274"/>
          <a:ext cx="889000" cy="20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138310</xdr:rowOff>
    </xdr:from>
    <xdr:ext cx="762000" cy="259045"/>
    <xdr:sp macro="" textlink="">
      <xdr:nvSpPr>
        <xdr:cNvPr id="207" name="テキスト ボックス 206"/>
        <xdr:cNvSpPr txBox="1"/>
      </xdr:nvSpPr>
      <xdr:spPr>
        <a:xfrm>
          <a:off x="2844800" y="1368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147831</xdr:rowOff>
    </xdr:from>
    <xdr:to>
      <xdr:col>11</xdr:col>
      <xdr:colOff>31750</xdr:colOff>
      <xdr:row>81</xdr:row>
      <xdr:rowOff>165824</xdr:rowOff>
    </xdr:to>
    <xdr:cxnSp macro="">
      <xdr:nvCxnSpPr>
        <xdr:cNvPr id="208" name="直線コネクタ 207"/>
        <xdr:cNvCxnSpPr/>
      </xdr:nvCxnSpPr>
      <xdr:spPr>
        <a:xfrm>
          <a:off x="1447800" y="14035281"/>
          <a:ext cx="889000" cy="17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128469</xdr:rowOff>
    </xdr:from>
    <xdr:ext cx="762000" cy="259045"/>
    <xdr:sp macro="" textlink="">
      <xdr:nvSpPr>
        <xdr:cNvPr id="210" name="テキスト ボックス 209"/>
        <xdr:cNvSpPr txBox="1"/>
      </xdr:nvSpPr>
      <xdr:spPr>
        <a:xfrm>
          <a:off x="1955800" y="1367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119901</xdr:rowOff>
    </xdr:from>
    <xdr:ext cx="762000" cy="259045"/>
    <xdr:sp macro="" textlink="">
      <xdr:nvSpPr>
        <xdr:cNvPr id="212" name="テキスト ボックス 211"/>
        <xdr:cNvSpPr txBox="1"/>
      </xdr:nvSpPr>
      <xdr:spPr>
        <a:xfrm>
          <a:off x="1066800" y="1366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152955</xdr:rowOff>
    </xdr:from>
    <xdr:to>
      <xdr:col>23</xdr:col>
      <xdr:colOff>184150</xdr:colOff>
      <xdr:row>82</xdr:row>
      <xdr:rowOff>83105</xdr:rowOff>
    </xdr:to>
    <xdr:sp macro="" textlink="">
      <xdr:nvSpPr>
        <xdr:cNvPr id="218" name="楕円 217"/>
        <xdr:cNvSpPr/>
      </xdr:nvSpPr>
      <xdr:spPr>
        <a:xfrm>
          <a:off x="4902200" y="14040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125032</xdr:rowOff>
    </xdr:from>
    <xdr:ext cx="762000" cy="259045"/>
    <xdr:sp macro="" textlink="">
      <xdr:nvSpPr>
        <xdr:cNvPr id="219" name="人件費・物件費等の状況該当値テキスト"/>
        <xdr:cNvSpPr txBox="1"/>
      </xdr:nvSpPr>
      <xdr:spPr>
        <a:xfrm>
          <a:off x="5041900" y="14012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135996</xdr:rowOff>
    </xdr:from>
    <xdr:to>
      <xdr:col>19</xdr:col>
      <xdr:colOff>184150</xdr:colOff>
      <xdr:row>82</xdr:row>
      <xdr:rowOff>66146</xdr:rowOff>
    </xdr:to>
    <xdr:sp macro="" textlink="">
      <xdr:nvSpPr>
        <xdr:cNvPr id="220" name="楕円 219"/>
        <xdr:cNvSpPr/>
      </xdr:nvSpPr>
      <xdr:spPr>
        <a:xfrm>
          <a:off x="4064000" y="14023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50923</xdr:rowOff>
    </xdr:from>
    <xdr:ext cx="736600" cy="259045"/>
    <xdr:sp macro="" textlink="">
      <xdr:nvSpPr>
        <xdr:cNvPr id="221" name="テキスト ボックス 220"/>
        <xdr:cNvSpPr txBox="1"/>
      </xdr:nvSpPr>
      <xdr:spPr>
        <a:xfrm>
          <a:off x="3733800" y="14109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135265</xdr:rowOff>
    </xdr:from>
    <xdr:to>
      <xdr:col>15</xdr:col>
      <xdr:colOff>133350</xdr:colOff>
      <xdr:row>82</xdr:row>
      <xdr:rowOff>65415</xdr:rowOff>
    </xdr:to>
    <xdr:sp macro="" textlink="">
      <xdr:nvSpPr>
        <xdr:cNvPr id="222" name="楕円 221"/>
        <xdr:cNvSpPr/>
      </xdr:nvSpPr>
      <xdr:spPr>
        <a:xfrm>
          <a:off x="3175000" y="1402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50192</xdr:rowOff>
    </xdr:from>
    <xdr:ext cx="762000" cy="259045"/>
    <xdr:sp macro="" textlink="">
      <xdr:nvSpPr>
        <xdr:cNvPr id="223" name="テキスト ボックス 222"/>
        <xdr:cNvSpPr txBox="1"/>
      </xdr:nvSpPr>
      <xdr:spPr>
        <a:xfrm>
          <a:off x="2844800" y="1410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115024</xdr:rowOff>
    </xdr:from>
    <xdr:to>
      <xdr:col>11</xdr:col>
      <xdr:colOff>82550</xdr:colOff>
      <xdr:row>82</xdr:row>
      <xdr:rowOff>45174</xdr:rowOff>
    </xdr:to>
    <xdr:sp macro="" textlink="">
      <xdr:nvSpPr>
        <xdr:cNvPr id="224" name="楕円 223"/>
        <xdr:cNvSpPr/>
      </xdr:nvSpPr>
      <xdr:spPr>
        <a:xfrm>
          <a:off x="2286000" y="1400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29951</xdr:rowOff>
    </xdr:from>
    <xdr:ext cx="762000" cy="259045"/>
    <xdr:sp macro="" textlink="">
      <xdr:nvSpPr>
        <xdr:cNvPr id="225" name="テキスト ボックス 224"/>
        <xdr:cNvSpPr txBox="1"/>
      </xdr:nvSpPr>
      <xdr:spPr>
        <a:xfrm>
          <a:off x="1955800" y="14088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97031</xdr:rowOff>
    </xdr:from>
    <xdr:to>
      <xdr:col>7</xdr:col>
      <xdr:colOff>31750</xdr:colOff>
      <xdr:row>82</xdr:row>
      <xdr:rowOff>27181</xdr:rowOff>
    </xdr:to>
    <xdr:sp macro="" textlink="">
      <xdr:nvSpPr>
        <xdr:cNvPr id="226" name="楕円 225"/>
        <xdr:cNvSpPr/>
      </xdr:nvSpPr>
      <xdr:spPr>
        <a:xfrm>
          <a:off x="1397000" y="13984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11958</xdr:rowOff>
    </xdr:from>
    <xdr:ext cx="762000" cy="259045"/>
    <xdr:sp macro="" textlink="">
      <xdr:nvSpPr>
        <xdr:cNvPr id="227" name="テキスト ボックス 226"/>
        <xdr:cNvSpPr txBox="1"/>
      </xdr:nvSpPr>
      <xdr:spPr>
        <a:xfrm>
          <a:off x="1066800" y="14070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本町のラスパイレス指数は類似団体平均値や全国市町村平均を下回っている状況にあることから、今後も給与水準の適正化を図るとともに、新規採用職員の確保や退職者の増加への対応に努める。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30843</xdr:rowOff>
    </xdr:from>
    <xdr:to>
      <xdr:col>81</xdr:col>
      <xdr:colOff>44450</xdr:colOff>
      <xdr:row>84</xdr:row>
      <xdr:rowOff>65314</xdr:rowOff>
    </xdr:to>
    <xdr:cxnSp macro="">
      <xdr:nvCxnSpPr>
        <xdr:cNvPr id="263" name="直線コネクタ 262"/>
        <xdr:cNvCxnSpPr/>
      </xdr:nvCxnSpPr>
      <xdr:spPr>
        <a:xfrm flipV="1">
          <a:off x="16179800" y="14432643"/>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32554</xdr:rowOff>
    </xdr:from>
    <xdr:ext cx="762000" cy="259045"/>
    <xdr:sp macro="" textlink="">
      <xdr:nvSpPr>
        <xdr:cNvPr id="264" name="給与水準   （国との比較）平均値テキスト"/>
        <xdr:cNvSpPr txBox="1"/>
      </xdr:nvSpPr>
      <xdr:spPr>
        <a:xfrm>
          <a:off x="17106900" y="14434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42334</xdr:rowOff>
    </xdr:from>
    <xdr:to>
      <xdr:col>77</xdr:col>
      <xdr:colOff>44450</xdr:colOff>
      <xdr:row>84</xdr:row>
      <xdr:rowOff>65314</xdr:rowOff>
    </xdr:to>
    <xdr:cxnSp macro="">
      <xdr:nvCxnSpPr>
        <xdr:cNvPr id="266" name="直線コネクタ 265"/>
        <xdr:cNvCxnSpPr/>
      </xdr:nvCxnSpPr>
      <xdr:spPr>
        <a:xfrm>
          <a:off x="15290800" y="14444134"/>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158343</xdr:rowOff>
    </xdr:from>
    <xdr:ext cx="736600" cy="259045"/>
    <xdr:sp macro="" textlink="">
      <xdr:nvSpPr>
        <xdr:cNvPr id="268" name="テキスト ボックス 267"/>
        <xdr:cNvSpPr txBox="1"/>
      </xdr:nvSpPr>
      <xdr:spPr>
        <a:xfrm>
          <a:off x="15798800" y="14560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42334</xdr:rowOff>
    </xdr:from>
    <xdr:to>
      <xdr:col>72</xdr:col>
      <xdr:colOff>203200</xdr:colOff>
      <xdr:row>84</xdr:row>
      <xdr:rowOff>145748</xdr:rowOff>
    </xdr:to>
    <xdr:cxnSp macro="">
      <xdr:nvCxnSpPr>
        <xdr:cNvPr id="269" name="直線コネクタ 268"/>
        <xdr:cNvCxnSpPr/>
      </xdr:nvCxnSpPr>
      <xdr:spPr>
        <a:xfrm flipV="1">
          <a:off x="14401800" y="14444134"/>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169834</xdr:rowOff>
    </xdr:from>
    <xdr:ext cx="762000" cy="259045"/>
    <xdr:sp macro="" textlink="">
      <xdr:nvSpPr>
        <xdr:cNvPr id="271" name="テキスト ボックス 270"/>
        <xdr:cNvSpPr txBox="1"/>
      </xdr:nvSpPr>
      <xdr:spPr>
        <a:xfrm>
          <a:off x="14909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99786</xdr:rowOff>
    </xdr:from>
    <xdr:to>
      <xdr:col>68</xdr:col>
      <xdr:colOff>152400</xdr:colOff>
      <xdr:row>84</xdr:row>
      <xdr:rowOff>145748</xdr:rowOff>
    </xdr:to>
    <xdr:cxnSp macro="">
      <xdr:nvCxnSpPr>
        <xdr:cNvPr id="272" name="直線コネクタ 271"/>
        <xdr:cNvCxnSpPr/>
      </xdr:nvCxnSpPr>
      <xdr:spPr>
        <a:xfrm>
          <a:off x="13512800" y="14501586"/>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74" name="テキスト ボックス 273"/>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140909</xdr:rowOff>
    </xdr:from>
    <xdr:to>
      <xdr:col>64</xdr:col>
      <xdr:colOff>152400</xdr:colOff>
      <xdr:row>85</xdr:row>
      <xdr:rowOff>71059</xdr:rowOff>
    </xdr:to>
    <xdr:sp macro="" textlink="">
      <xdr:nvSpPr>
        <xdr:cNvPr id="275" name="フローチャート: 判断 274"/>
        <xdr:cNvSpPr/>
      </xdr:nvSpPr>
      <xdr:spPr>
        <a:xfrm>
          <a:off x="13462000" y="1454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55836</xdr:rowOff>
    </xdr:from>
    <xdr:ext cx="762000" cy="259045"/>
    <xdr:sp macro="" textlink="">
      <xdr:nvSpPr>
        <xdr:cNvPr id="276" name="テキスト ボックス 275"/>
        <xdr:cNvSpPr txBox="1"/>
      </xdr:nvSpPr>
      <xdr:spPr>
        <a:xfrm>
          <a:off x="13131800" y="1462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151493</xdr:rowOff>
    </xdr:from>
    <xdr:to>
      <xdr:col>81</xdr:col>
      <xdr:colOff>95250</xdr:colOff>
      <xdr:row>84</xdr:row>
      <xdr:rowOff>81643</xdr:rowOff>
    </xdr:to>
    <xdr:sp macro="" textlink="">
      <xdr:nvSpPr>
        <xdr:cNvPr id="282" name="楕円 281"/>
        <xdr:cNvSpPr/>
      </xdr:nvSpPr>
      <xdr:spPr>
        <a:xfrm>
          <a:off x="169672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168020</xdr:rowOff>
    </xdr:from>
    <xdr:ext cx="762000" cy="259045"/>
    <xdr:sp macro="" textlink="">
      <xdr:nvSpPr>
        <xdr:cNvPr id="283" name="給与水準   （国との比較）該当値テキスト"/>
        <xdr:cNvSpPr txBox="1"/>
      </xdr:nvSpPr>
      <xdr:spPr>
        <a:xfrm>
          <a:off x="17106900" y="1422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14514</xdr:rowOff>
    </xdr:from>
    <xdr:to>
      <xdr:col>77</xdr:col>
      <xdr:colOff>95250</xdr:colOff>
      <xdr:row>84</xdr:row>
      <xdr:rowOff>116114</xdr:rowOff>
    </xdr:to>
    <xdr:sp macro="" textlink="">
      <xdr:nvSpPr>
        <xdr:cNvPr id="284" name="楕円 283"/>
        <xdr:cNvSpPr/>
      </xdr:nvSpPr>
      <xdr:spPr>
        <a:xfrm>
          <a:off x="16129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126291</xdr:rowOff>
    </xdr:from>
    <xdr:ext cx="736600" cy="259045"/>
    <xdr:sp macro="" textlink="">
      <xdr:nvSpPr>
        <xdr:cNvPr id="285" name="テキスト ボックス 284"/>
        <xdr:cNvSpPr txBox="1"/>
      </xdr:nvSpPr>
      <xdr:spPr>
        <a:xfrm>
          <a:off x="15798800" y="14185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162984</xdr:rowOff>
    </xdr:from>
    <xdr:to>
      <xdr:col>73</xdr:col>
      <xdr:colOff>44450</xdr:colOff>
      <xdr:row>84</xdr:row>
      <xdr:rowOff>93134</xdr:rowOff>
    </xdr:to>
    <xdr:sp macro="" textlink="">
      <xdr:nvSpPr>
        <xdr:cNvPr id="286" name="楕円 285"/>
        <xdr:cNvSpPr/>
      </xdr:nvSpPr>
      <xdr:spPr>
        <a:xfrm>
          <a:off x="15240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103311</xdr:rowOff>
    </xdr:from>
    <xdr:ext cx="762000" cy="259045"/>
    <xdr:sp macro="" textlink="">
      <xdr:nvSpPr>
        <xdr:cNvPr id="287" name="テキスト ボックス 286"/>
        <xdr:cNvSpPr txBox="1"/>
      </xdr:nvSpPr>
      <xdr:spPr>
        <a:xfrm>
          <a:off x="14909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94948</xdr:rowOff>
    </xdr:from>
    <xdr:to>
      <xdr:col>68</xdr:col>
      <xdr:colOff>203200</xdr:colOff>
      <xdr:row>85</xdr:row>
      <xdr:rowOff>25098</xdr:rowOff>
    </xdr:to>
    <xdr:sp macro="" textlink="">
      <xdr:nvSpPr>
        <xdr:cNvPr id="288" name="楕円 287"/>
        <xdr:cNvSpPr/>
      </xdr:nvSpPr>
      <xdr:spPr>
        <a:xfrm>
          <a:off x="14351000" y="14496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9875</xdr:rowOff>
    </xdr:from>
    <xdr:ext cx="762000" cy="259045"/>
    <xdr:sp macro="" textlink="">
      <xdr:nvSpPr>
        <xdr:cNvPr id="289" name="テキスト ボックス 288"/>
        <xdr:cNvSpPr txBox="1"/>
      </xdr:nvSpPr>
      <xdr:spPr>
        <a:xfrm>
          <a:off x="14020800" y="14583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90" name="楕円 289"/>
        <xdr:cNvSpPr/>
      </xdr:nvSpPr>
      <xdr:spPr>
        <a:xfrm>
          <a:off x="13462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91" name="テキスト ボックス 290"/>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本町は、平成１７年１０月１日に４町村が合併した町であり、合併後は、新規採用職員の採用抑制などにより職員数の</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削減</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（一般職員等平成１８年３１２人→令和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年２１</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に取り組んできた</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旧町村間が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遠距離であり、各総合支所に一定数の職員を配置する必要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あることから、類似団体より職員数が多い。</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また、人口減少が著しいことも要因の一つでもある。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このため、定員管理適正化計画に基づき、適正な職員配置に努める。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9737</xdr:rowOff>
    </xdr:from>
    <xdr:to>
      <xdr:col>81</xdr:col>
      <xdr:colOff>44450</xdr:colOff>
      <xdr:row>63</xdr:row>
      <xdr:rowOff>25823</xdr:rowOff>
    </xdr:to>
    <xdr:cxnSp macro="">
      <xdr:nvCxnSpPr>
        <xdr:cNvPr id="326" name="直線コネクタ 325"/>
        <xdr:cNvCxnSpPr/>
      </xdr:nvCxnSpPr>
      <xdr:spPr>
        <a:xfrm>
          <a:off x="16179800" y="10811087"/>
          <a:ext cx="8382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145291</xdr:rowOff>
    </xdr:from>
    <xdr:ext cx="762000" cy="259045"/>
    <xdr:sp macro="" textlink="">
      <xdr:nvSpPr>
        <xdr:cNvPr id="327" name="定員管理の状況平均値テキスト"/>
        <xdr:cNvSpPr txBox="1"/>
      </xdr:nvSpPr>
      <xdr:spPr>
        <a:xfrm>
          <a:off x="17106900" y="10260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120862</xdr:rowOff>
    </xdr:from>
    <xdr:to>
      <xdr:col>77</xdr:col>
      <xdr:colOff>44450</xdr:colOff>
      <xdr:row>63</xdr:row>
      <xdr:rowOff>9737</xdr:rowOff>
    </xdr:to>
    <xdr:cxnSp macro="">
      <xdr:nvCxnSpPr>
        <xdr:cNvPr id="329" name="直線コネクタ 328"/>
        <xdr:cNvCxnSpPr/>
      </xdr:nvCxnSpPr>
      <xdr:spPr>
        <a:xfrm>
          <a:off x="15290800" y="10750762"/>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35577</xdr:rowOff>
    </xdr:from>
    <xdr:ext cx="736600" cy="259045"/>
    <xdr:sp macro="" textlink="">
      <xdr:nvSpPr>
        <xdr:cNvPr id="331" name="テキスト ボックス 330"/>
        <xdr:cNvSpPr txBox="1"/>
      </xdr:nvSpPr>
      <xdr:spPr>
        <a:xfrm>
          <a:off x="15798800" y="1015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104775</xdr:rowOff>
    </xdr:from>
    <xdr:to>
      <xdr:col>72</xdr:col>
      <xdr:colOff>203200</xdr:colOff>
      <xdr:row>62</xdr:row>
      <xdr:rowOff>120862</xdr:rowOff>
    </xdr:to>
    <xdr:cxnSp macro="">
      <xdr:nvCxnSpPr>
        <xdr:cNvPr id="332" name="直線コネクタ 331"/>
        <xdr:cNvCxnSpPr/>
      </xdr:nvCxnSpPr>
      <xdr:spPr>
        <a:xfrm>
          <a:off x="14401800" y="10734675"/>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34237</xdr:rowOff>
    </xdr:from>
    <xdr:ext cx="762000" cy="259045"/>
    <xdr:sp macro="" textlink="">
      <xdr:nvSpPr>
        <xdr:cNvPr id="334" name="テキスト ボックス 333"/>
        <xdr:cNvSpPr txBox="1"/>
      </xdr:nvSpPr>
      <xdr:spPr>
        <a:xfrm>
          <a:off x="14909800" y="10149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72602</xdr:rowOff>
    </xdr:from>
    <xdr:to>
      <xdr:col>68</xdr:col>
      <xdr:colOff>152400</xdr:colOff>
      <xdr:row>62</xdr:row>
      <xdr:rowOff>104775</xdr:rowOff>
    </xdr:to>
    <xdr:cxnSp macro="">
      <xdr:nvCxnSpPr>
        <xdr:cNvPr id="335" name="直線コネクタ 334"/>
        <xdr:cNvCxnSpPr/>
      </xdr:nvCxnSpPr>
      <xdr:spPr>
        <a:xfrm>
          <a:off x="13512800" y="10702502"/>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26193</xdr:rowOff>
    </xdr:from>
    <xdr:ext cx="762000" cy="259045"/>
    <xdr:sp macro="" textlink="">
      <xdr:nvSpPr>
        <xdr:cNvPr id="337" name="テキスト ボックス 336"/>
        <xdr:cNvSpPr txBox="1"/>
      </xdr:nvSpPr>
      <xdr:spPr>
        <a:xfrm>
          <a:off x="14020800" y="10141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22172</xdr:rowOff>
    </xdr:from>
    <xdr:ext cx="762000" cy="259045"/>
    <xdr:sp macro="" textlink="">
      <xdr:nvSpPr>
        <xdr:cNvPr id="339" name="テキスト ボックス 338"/>
        <xdr:cNvSpPr txBox="1"/>
      </xdr:nvSpPr>
      <xdr:spPr>
        <a:xfrm>
          <a:off x="13131800" y="1013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146473</xdr:rowOff>
    </xdr:from>
    <xdr:to>
      <xdr:col>81</xdr:col>
      <xdr:colOff>95250</xdr:colOff>
      <xdr:row>63</xdr:row>
      <xdr:rowOff>76623</xdr:rowOff>
    </xdr:to>
    <xdr:sp macro="" textlink="">
      <xdr:nvSpPr>
        <xdr:cNvPr id="345" name="楕円 344"/>
        <xdr:cNvSpPr/>
      </xdr:nvSpPr>
      <xdr:spPr>
        <a:xfrm>
          <a:off x="16967200" y="10776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118550</xdr:rowOff>
    </xdr:from>
    <xdr:ext cx="762000" cy="259045"/>
    <xdr:sp macro="" textlink="">
      <xdr:nvSpPr>
        <xdr:cNvPr id="346" name="定員管理の状況該当値テキスト"/>
        <xdr:cNvSpPr txBox="1"/>
      </xdr:nvSpPr>
      <xdr:spPr>
        <a:xfrm>
          <a:off x="17106900" y="10748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130387</xdr:rowOff>
    </xdr:from>
    <xdr:to>
      <xdr:col>77</xdr:col>
      <xdr:colOff>95250</xdr:colOff>
      <xdr:row>63</xdr:row>
      <xdr:rowOff>60537</xdr:rowOff>
    </xdr:to>
    <xdr:sp macro="" textlink="">
      <xdr:nvSpPr>
        <xdr:cNvPr id="347" name="楕円 346"/>
        <xdr:cNvSpPr/>
      </xdr:nvSpPr>
      <xdr:spPr>
        <a:xfrm>
          <a:off x="16129000" y="1076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45314</xdr:rowOff>
    </xdr:from>
    <xdr:ext cx="736600" cy="259045"/>
    <xdr:sp macro="" textlink="">
      <xdr:nvSpPr>
        <xdr:cNvPr id="348" name="テキスト ボックス 347"/>
        <xdr:cNvSpPr txBox="1"/>
      </xdr:nvSpPr>
      <xdr:spPr>
        <a:xfrm>
          <a:off x="15798800" y="1084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70062</xdr:rowOff>
    </xdr:from>
    <xdr:to>
      <xdr:col>73</xdr:col>
      <xdr:colOff>44450</xdr:colOff>
      <xdr:row>63</xdr:row>
      <xdr:rowOff>212</xdr:rowOff>
    </xdr:to>
    <xdr:sp macro="" textlink="">
      <xdr:nvSpPr>
        <xdr:cNvPr id="349" name="楕円 348"/>
        <xdr:cNvSpPr/>
      </xdr:nvSpPr>
      <xdr:spPr>
        <a:xfrm>
          <a:off x="15240000" y="1069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156439</xdr:rowOff>
    </xdr:from>
    <xdr:ext cx="762000" cy="259045"/>
    <xdr:sp macro="" textlink="">
      <xdr:nvSpPr>
        <xdr:cNvPr id="350" name="テキスト ボックス 349"/>
        <xdr:cNvSpPr txBox="1"/>
      </xdr:nvSpPr>
      <xdr:spPr>
        <a:xfrm>
          <a:off x="14909800" y="10786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53975</xdr:rowOff>
    </xdr:from>
    <xdr:to>
      <xdr:col>68</xdr:col>
      <xdr:colOff>203200</xdr:colOff>
      <xdr:row>62</xdr:row>
      <xdr:rowOff>155575</xdr:rowOff>
    </xdr:to>
    <xdr:sp macro="" textlink="">
      <xdr:nvSpPr>
        <xdr:cNvPr id="351" name="楕円 350"/>
        <xdr:cNvSpPr/>
      </xdr:nvSpPr>
      <xdr:spPr>
        <a:xfrm>
          <a:off x="14351000" y="106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140352</xdr:rowOff>
    </xdr:from>
    <xdr:ext cx="762000" cy="259045"/>
    <xdr:sp macro="" textlink="">
      <xdr:nvSpPr>
        <xdr:cNvPr id="352" name="テキスト ボックス 351"/>
        <xdr:cNvSpPr txBox="1"/>
      </xdr:nvSpPr>
      <xdr:spPr>
        <a:xfrm>
          <a:off x="14020800" y="1077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21802</xdr:rowOff>
    </xdr:from>
    <xdr:to>
      <xdr:col>64</xdr:col>
      <xdr:colOff>152400</xdr:colOff>
      <xdr:row>62</xdr:row>
      <xdr:rowOff>123402</xdr:rowOff>
    </xdr:to>
    <xdr:sp macro="" textlink="">
      <xdr:nvSpPr>
        <xdr:cNvPr id="353" name="楕円 352"/>
        <xdr:cNvSpPr/>
      </xdr:nvSpPr>
      <xdr:spPr>
        <a:xfrm>
          <a:off x="13462000" y="1065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108179</xdr:rowOff>
    </xdr:from>
    <xdr:ext cx="762000" cy="259045"/>
    <xdr:sp macro="" textlink="">
      <xdr:nvSpPr>
        <xdr:cNvPr id="354" name="テキスト ボックス 353"/>
        <xdr:cNvSpPr txBox="1"/>
      </xdr:nvSpPr>
      <xdr:spPr>
        <a:xfrm>
          <a:off x="131318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芸術文化交流プラザ整備や</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ロックバレースキー場を含む道の駅遠軽森のオホーツク整備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に係る借入金の償還が開始されたことから、比率が増加している。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今後も新庁舎建設などの大型事業の実施により地方債償還の増加が見込まれる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8" name="テキスト ボックス 36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63077</xdr:rowOff>
    </xdr:from>
    <xdr:to>
      <xdr:col>81</xdr:col>
      <xdr:colOff>44450</xdr:colOff>
      <xdr:row>44</xdr:row>
      <xdr:rowOff>4233</xdr:rowOff>
    </xdr:to>
    <xdr:cxnSp macro="">
      <xdr:nvCxnSpPr>
        <xdr:cNvPr id="387" name="直線コネクタ 386"/>
        <xdr:cNvCxnSpPr/>
      </xdr:nvCxnSpPr>
      <xdr:spPr>
        <a:xfrm>
          <a:off x="16179800" y="7435427"/>
          <a:ext cx="8382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88" name="公債費負担の状況平均値テキスト"/>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6773</xdr:rowOff>
    </xdr:from>
    <xdr:to>
      <xdr:col>77</xdr:col>
      <xdr:colOff>44450</xdr:colOff>
      <xdr:row>43</xdr:row>
      <xdr:rowOff>63077</xdr:rowOff>
    </xdr:to>
    <xdr:cxnSp macro="">
      <xdr:nvCxnSpPr>
        <xdr:cNvPr id="390" name="直線コネクタ 389"/>
        <xdr:cNvCxnSpPr/>
      </xdr:nvCxnSpPr>
      <xdr:spPr>
        <a:xfrm>
          <a:off x="15290800" y="7379123"/>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5944</xdr:rowOff>
    </xdr:from>
    <xdr:ext cx="736600" cy="259045"/>
    <xdr:sp macro="" textlink="">
      <xdr:nvSpPr>
        <xdr:cNvPr id="392" name="テキスト ボックス 391"/>
        <xdr:cNvSpPr txBox="1"/>
      </xdr:nvSpPr>
      <xdr:spPr>
        <a:xfrm>
          <a:off x="15798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146050</xdr:rowOff>
    </xdr:from>
    <xdr:to>
      <xdr:col>72</xdr:col>
      <xdr:colOff>203200</xdr:colOff>
      <xdr:row>43</xdr:row>
      <xdr:rowOff>6773</xdr:rowOff>
    </xdr:to>
    <xdr:cxnSp macro="">
      <xdr:nvCxnSpPr>
        <xdr:cNvPr id="393" name="直線コネクタ 392"/>
        <xdr:cNvCxnSpPr/>
      </xdr:nvCxnSpPr>
      <xdr:spPr>
        <a:xfrm>
          <a:off x="14401800" y="734695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22031</xdr:rowOff>
    </xdr:from>
    <xdr:ext cx="762000" cy="259045"/>
    <xdr:sp macro="" textlink="">
      <xdr:nvSpPr>
        <xdr:cNvPr id="395" name="テキスト ボックス 394"/>
        <xdr:cNvSpPr txBox="1"/>
      </xdr:nvSpPr>
      <xdr:spPr>
        <a:xfrm>
          <a:off x="14909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146050</xdr:rowOff>
    </xdr:from>
    <xdr:to>
      <xdr:col>68</xdr:col>
      <xdr:colOff>152400</xdr:colOff>
      <xdr:row>42</xdr:row>
      <xdr:rowOff>162137</xdr:rowOff>
    </xdr:to>
    <xdr:cxnSp macro="">
      <xdr:nvCxnSpPr>
        <xdr:cNvPr id="396" name="直線コネクタ 395"/>
        <xdr:cNvCxnSpPr/>
      </xdr:nvCxnSpPr>
      <xdr:spPr>
        <a:xfrm flipV="1">
          <a:off x="13512800" y="734695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22031</xdr:rowOff>
    </xdr:from>
    <xdr:ext cx="762000" cy="259045"/>
    <xdr:sp macro="" textlink="">
      <xdr:nvSpPr>
        <xdr:cNvPr id="398" name="テキスト ボックス 397"/>
        <xdr:cNvSpPr txBox="1"/>
      </xdr:nvSpPr>
      <xdr:spPr>
        <a:xfrm>
          <a:off x="14020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30073</xdr:rowOff>
    </xdr:from>
    <xdr:ext cx="762000" cy="259045"/>
    <xdr:sp macro="" textlink="">
      <xdr:nvSpPr>
        <xdr:cNvPr id="400" name="テキスト ボックス 399"/>
        <xdr:cNvSpPr txBox="1"/>
      </xdr:nvSpPr>
      <xdr:spPr>
        <a:xfrm>
          <a:off x="13131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124883</xdr:rowOff>
    </xdr:from>
    <xdr:to>
      <xdr:col>81</xdr:col>
      <xdr:colOff>95250</xdr:colOff>
      <xdr:row>44</xdr:row>
      <xdr:rowOff>55033</xdr:rowOff>
    </xdr:to>
    <xdr:sp macro="" textlink="">
      <xdr:nvSpPr>
        <xdr:cNvPr id="406" name="楕円 405"/>
        <xdr:cNvSpPr/>
      </xdr:nvSpPr>
      <xdr:spPr>
        <a:xfrm>
          <a:off x="169672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96960</xdr:rowOff>
    </xdr:from>
    <xdr:ext cx="762000" cy="259045"/>
    <xdr:sp macro="" textlink="">
      <xdr:nvSpPr>
        <xdr:cNvPr id="407" name="公債費負担の状況該当値テキスト"/>
        <xdr:cNvSpPr txBox="1"/>
      </xdr:nvSpPr>
      <xdr:spPr>
        <a:xfrm>
          <a:off x="17106900" y="7469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12277</xdr:rowOff>
    </xdr:from>
    <xdr:to>
      <xdr:col>77</xdr:col>
      <xdr:colOff>95250</xdr:colOff>
      <xdr:row>43</xdr:row>
      <xdr:rowOff>113877</xdr:rowOff>
    </xdr:to>
    <xdr:sp macro="" textlink="">
      <xdr:nvSpPr>
        <xdr:cNvPr id="408" name="楕円 407"/>
        <xdr:cNvSpPr/>
      </xdr:nvSpPr>
      <xdr:spPr>
        <a:xfrm>
          <a:off x="16129000" y="738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98654</xdr:rowOff>
    </xdr:from>
    <xdr:ext cx="736600" cy="259045"/>
    <xdr:sp macro="" textlink="">
      <xdr:nvSpPr>
        <xdr:cNvPr id="409" name="テキスト ボックス 408"/>
        <xdr:cNvSpPr txBox="1"/>
      </xdr:nvSpPr>
      <xdr:spPr>
        <a:xfrm>
          <a:off x="15798800" y="74710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127423</xdr:rowOff>
    </xdr:from>
    <xdr:to>
      <xdr:col>73</xdr:col>
      <xdr:colOff>44450</xdr:colOff>
      <xdr:row>43</xdr:row>
      <xdr:rowOff>57573</xdr:rowOff>
    </xdr:to>
    <xdr:sp macro="" textlink="">
      <xdr:nvSpPr>
        <xdr:cNvPr id="410" name="楕円 409"/>
        <xdr:cNvSpPr/>
      </xdr:nvSpPr>
      <xdr:spPr>
        <a:xfrm>
          <a:off x="15240000" y="732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42350</xdr:rowOff>
    </xdr:from>
    <xdr:ext cx="762000" cy="259045"/>
    <xdr:sp macro="" textlink="">
      <xdr:nvSpPr>
        <xdr:cNvPr id="411" name="テキスト ボックス 410"/>
        <xdr:cNvSpPr txBox="1"/>
      </xdr:nvSpPr>
      <xdr:spPr>
        <a:xfrm>
          <a:off x="14909800" y="741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95250</xdr:rowOff>
    </xdr:from>
    <xdr:to>
      <xdr:col>68</xdr:col>
      <xdr:colOff>203200</xdr:colOff>
      <xdr:row>43</xdr:row>
      <xdr:rowOff>25400</xdr:rowOff>
    </xdr:to>
    <xdr:sp macro="" textlink="">
      <xdr:nvSpPr>
        <xdr:cNvPr id="412" name="楕円 411"/>
        <xdr:cNvSpPr/>
      </xdr:nvSpPr>
      <xdr:spPr>
        <a:xfrm>
          <a:off x="14351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10177</xdr:rowOff>
    </xdr:from>
    <xdr:ext cx="762000" cy="259045"/>
    <xdr:sp macro="" textlink="">
      <xdr:nvSpPr>
        <xdr:cNvPr id="413" name="テキスト ボックス 412"/>
        <xdr:cNvSpPr txBox="1"/>
      </xdr:nvSpPr>
      <xdr:spPr>
        <a:xfrm>
          <a:off x="14020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111337</xdr:rowOff>
    </xdr:from>
    <xdr:to>
      <xdr:col>64</xdr:col>
      <xdr:colOff>152400</xdr:colOff>
      <xdr:row>43</xdr:row>
      <xdr:rowOff>41487</xdr:rowOff>
    </xdr:to>
    <xdr:sp macro="" textlink="">
      <xdr:nvSpPr>
        <xdr:cNvPr id="414" name="楕円 413"/>
        <xdr:cNvSpPr/>
      </xdr:nvSpPr>
      <xdr:spPr>
        <a:xfrm>
          <a:off x="13462000" y="731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26264</xdr:rowOff>
    </xdr:from>
    <xdr:ext cx="762000" cy="259045"/>
    <xdr:sp macro="" textlink="">
      <xdr:nvSpPr>
        <xdr:cNvPr id="415" name="テキスト ボックス 414"/>
        <xdr:cNvSpPr txBox="1"/>
      </xdr:nvSpPr>
      <xdr:spPr>
        <a:xfrm>
          <a:off x="13131800" y="7398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芸術文化交流プラザ整備などの大型公共事業の実施により、地方債残高が増加しており、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庁舎の建設等による地方債の借入額の増加が見込まれ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ているが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、大型公共事業終了後は、適正な水準を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維持する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見込みである。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33322</xdr:rowOff>
    </xdr:from>
    <xdr:to>
      <xdr:col>81</xdr:col>
      <xdr:colOff>44450</xdr:colOff>
      <xdr:row>15</xdr:row>
      <xdr:rowOff>129842</xdr:rowOff>
    </xdr:to>
    <xdr:cxnSp macro="">
      <xdr:nvCxnSpPr>
        <xdr:cNvPr id="451" name="直線コネクタ 450"/>
        <xdr:cNvCxnSpPr/>
      </xdr:nvCxnSpPr>
      <xdr:spPr>
        <a:xfrm>
          <a:off x="16179800" y="2605072"/>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116296</xdr:rowOff>
    </xdr:from>
    <xdr:to>
      <xdr:col>77</xdr:col>
      <xdr:colOff>44450</xdr:colOff>
      <xdr:row>15</xdr:row>
      <xdr:rowOff>33322</xdr:rowOff>
    </xdr:to>
    <xdr:cxnSp macro="">
      <xdr:nvCxnSpPr>
        <xdr:cNvPr id="454" name="直線コネクタ 453"/>
        <xdr:cNvCxnSpPr/>
      </xdr:nvCxnSpPr>
      <xdr:spPr>
        <a:xfrm>
          <a:off x="15290800" y="2516596"/>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113998</xdr:rowOff>
    </xdr:from>
    <xdr:to>
      <xdr:col>72</xdr:col>
      <xdr:colOff>203200</xdr:colOff>
      <xdr:row>14</xdr:row>
      <xdr:rowOff>116296</xdr:rowOff>
    </xdr:to>
    <xdr:cxnSp macro="">
      <xdr:nvCxnSpPr>
        <xdr:cNvPr id="457" name="直線コネクタ 456"/>
        <xdr:cNvCxnSpPr/>
      </xdr:nvCxnSpPr>
      <xdr:spPr>
        <a:xfrm>
          <a:off x="14401800" y="2514298"/>
          <a:ext cx="8890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113998</xdr:rowOff>
    </xdr:from>
    <xdr:to>
      <xdr:col>68</xdr:col>
      <xdr:colOff>152400</xdr:colOff>
      <xdr:row>14</xdr:row>
      <xdr:rowOff>117445</xdr:rowOff>
    </xdr:to>
    <xdr:cxnSp macro="">
      <xdr:nvCxnSpPr>
        <xdr:cNvPr id="460" name="直線コネクタ 459"/>
        <xdr:cNvCxnSpPr/>
      </xdr:nvCxnSpPr>
      <xdr:spPr>
        <a:xfrm flipV="1">
          <a:off x="13512800" y="2514298"/>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61" name="フローチャート: 判断 460"/>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2" name="テキスト ボックス 461"/>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63" name="フローチャート: 判断 462"/>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4" name="テキスト ボックス 463"/>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79042</xdr:rowOff>
    </xdr:from>
    <xdr:to>
      <xdr:col>81</xdr:col>
      <xdr:colOff>95250</xdr:colOff>
      <xdr:row>16</xdr:row>
      <xdr:rowOff>9192</xdr:rowOff>
    </xdr:to>
    <xdr:sp macro="" textlink="">
      <xdr:nvSpPr>
        <xdr:cNvPr id="470" name="楕円 469"/>
        <xdr:cNvSpPr/>
      </xdr:nvSpPr>
      <xdr:spPr>
        <a:xfrm>
          <a:off x="16967200" y="265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51119</xdr:rowOff>
    </xdr:from>
    <xdr:ext cx="762000" cy="259045"/>
    <xdr:sp macro="" textlink="">
      <xdr:nvSpPr>
        <xdr:cNvPr id="471" name="将来負担の状況該当値テキスト"/>
        <xdr:cNvSpPr txBox="1"/>
      </xdr:nvSpPr>
      <xdr:spPr>
        <a:xfrm>
          <a:off x="17106900" y="2622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153972</xdr:rowOff>
    </xdr:from>
    <xdr:to>
      <xdr:col>77</xdr:col>
      <xdr:colOff>95250</xdr:colOff>
      <xdr:row>15</xdr:row>
      <xdr:rowOff>84122</xdr:rowOff>
    </xdr:to>
    <xdr:sp macro="" textlink="">
      <xdr:nvSpPr>
        <xdr:cNvPr id="472" name="楕円 471"/>
        <xdr:cNvSpPr/>
      </xdr:nvSpPr>
      <xdr:spPr>
        <a:xfrm>
          <a:off x="16129000" y="2554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68899</xdr:rowOff>
    </xdr:from>
    <xdr:ext cx="736600" cy="259045"/>
    <xdr:sp macro="" textlink="">
      <xdr:nvSpPr>
        <xdr:cNvPr id="473" name="テキスト ボックス 472"/>
        <xdr:cNvSpPr txBox="1"/>
      </xdr:nvSpPr>
      <xdr:spPr>
        <a:xfrm>
          <a:off x="15798800" y="2640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65496</xdr:rowOff>
    </xdr:from>
    <xdr:to>
      <xdr:col>73</xdr:col>
      <xdr:colOff>44450</xdr:colOff>
      <xdr:row>14</xdr:row>
      <xdr:rowOff>167096</xdr:rowOff>
    </xdr:to>
    <xdr:sp macro="" textlink="">
      <xdr:nvSpPr>
        <xdr:cNvPr id="474" name="楕円 473"/>
        <xdr:cNvSpPr/>
      </xdr:nvSpPr>
      <xdr:spPr>
        <a:xfrm>
          <a:off x="15240000" y="246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151873</xdr:rowOff>
    </xdr:from>
    <xdr:ext cx="762000" cy="259045"/>
    <xdr:sp macro="" textlink="">
      <xdr:nvSpPr>
        <xdr:cNvPr id="475" name="テキスト ボックス 474"/>
        <xdr:cNvSpPr txBox="1"/>
      </xdr:nvSpPr>
      <xdr:spPr>
        <a:xfrm>
          <a:off x="14909800" y="2552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63198</xdr:rowOff>
    </xdr:from>
    <xdr:to>
      <xdr:col>68</xdr:col>
      <xdr:colOff>203200</xdr:colOff>
      <xdr:row>14</xdr:row>
      <xdr:rowOff>164798</xdr:rowOff>
    </xdr:to>
    <xdr:sp macro="" textlink="">
      <xdr:nvSpPr>
        <xdr:cNvPr id="476" name="楕円 475"/>
        <xdr:cNvSpPr/>
      </xdr:nvSpPr>
      <xdr:spPr>
        <a:xfrm>
          <a:off x="14351000" y="2463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149575</xdr:rowOff>
    </xdr:from>
    <xdr:ext cx="762000" cy="259045"/>
    <xdr:sp macro="" textlink="">
      <xdr:nvSpPr>
        <xdr:cNvPr id="477" name="テキスト ボックス 476"/>
        <xdr:cNvSpPr txBox="1"/>
      </xdr:nvSpPr>
      <xdr:spPr>
        <a:xfrm>
          <a:off x="14020800" y="2549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66645</xdr:rowOff>
    </xdr:from>
    <xdr:to>
      <xdr:col>64</xdr:col>
      <xdr:colOff>152400</xdr:colOff>
      <xdr:row>14</xdr:row>
      <xdr:rowOff>168245</xdr:rowOff>
    </xdr:to>
    <xdr:sp macro="" textlink="">
      <xdr:nvSpPr>
        <xdr:cNvPr id="478" name="楕円 477"/>
        <xdr:cNvSpPr/>
      </xdr:nvSpPr>
      <xdr:spPr>
        <a:xfrm>
          <a:off x="13462000" y="246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153022</xdr:rowOff>
    </xdr:from>
    <xdr:ext cx="762000" cy="259045"/>
    <xdr:sp macro="" textlink="">
      <xdr:nvSpPr>
        <xdr:cNvPr id="479" name="テキスト ボックス 478"/>
        <xdr:cNvSpPr txBox="1"/>
      </xdr:nvSpPr>
      <xdr:spPr>
        <a:xfrm>
          <a:off x="13131800" y="2553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北海道遠軽町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17,646
17,482
1,332.45
18,159,313
17,318,635
824,472
9,878,077
27,937,394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33.8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本町は、平成１７年１０月１日に４町村が合併した町であり、合併後は、新規採用職員の採用抑制などにより職員数の</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削減</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（一般職員等平成１８年３１２人→令和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年２１</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人）</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に取り組んできた</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旧町村間が遠距離であり、各総合支所に一定数の職員を配置する必要もあることから、類似団体より職員数が多い。</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また、人口減少が著しいことも要因の一つでもある。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このため、定員管理適正化計画に基づき、適正な職員配置に努める。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37193</xdr:rowOff>
    </xdr:from>
    <xdr:to>
      <xdr:col>24</xdr:col>
      <xdr:colOff>25400</xdr:colOff>
      <xdr:row>33</xdr:row>
      <xdr:rowOff>102507</xdr:rowOff>
    </xdr:to>
    <xdr:cxnSp macro="">
      <xdr:nvCxnSpPr>
        <xdr:cNvPr id="68" name="直線コネクタ 67"/>
        <xdr:cNvCxnSpPr/>
      </xdr:nvCxnSpPr>
      <xdr:spPr>
        <a:xfrm flipV="1">
          <a:off x="3987800" y="5695043"/>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762000" cy="259045"/>
    <xdr:sp macro="" textlink="">
      <xdr:nvSpPr>
        <xdr:cNvPr id="69" name="人件費平均値テキスト"/>
        <xdr:cNvSpPr txBox="1"/>
      </xdr:nvSpPr>
      <xdr:spPr>
        <a:xfrm>
          <a:off x="4914900" y="628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102507</xdr:rowOff>
    </xdr:from>
    <xdr:to>
      <xdr:col>19</xdr:col>
      <xdr:colOff>187325</xdr:colOff>
      <xdr:row>34</xdr:row>
      <xdr:rowOff>39914</xdr:rowOff>
    </xdr:to>
    <xdr:cxnSp macro="">
      <xdr:nvCxnSpPr>
        <xdr:cNvPr id="71" name="直線コネクタ 70"/>
        <xdr:cNvCxnSpPr/>
      </xdr:nvCxnSpPr>
      <xdr:spPr>
        <a:xfrm flipV="1">
          <a:off x="3098800" y="5760357"/>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113591</xdr:rowOff>
    </xdr:from>
    <xdr:ext cx="736600" cy="259045"/>
    <xdr:sp macro="" textlink="">
      <xdr:nvSpPr>
        <xdr:cNvPr id="73" name="テキスト ボックス 72"/>
        <xdr:cNvSpPr txBox="1"/>
      </xdr:nvSpPr>
      <xdr:spPr>
        <a:xfrm>
          <a:off x="3606800" y="6285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167822</xdr:rowOff>
    </xdr:from>
    <xdr:to>
      <xdr:col>15</xdr:col>
      <xdr:colOff>98425</xdr:colOff>
      <xdr:row>34</xdr:row>
      <xdr:rowOff>39914</xdr:rowOff>
    </xdr:to>
    <xdr:cxnSp macro="">
      <xdr:nvCxnSpPr>
        <xdr:cNvPr id="74" name="直線コネクタ 73"/>
        <xdr:cNvCxnSpPr/>
      </xdr:nvCxnSpPr>
      <xdr:spPr>
        <a:xfrm>
          <a:off x="2209800" y="5825672"/>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91820</xdr:rowOff>
    </xdr:from>
    <xdr:ext cx="762000" cy="259045"/>
    <xdr:sp macro="" textlink="">
      <xdr:nvSpPr>
        <xdr:cNvPr id="76" name="テキスト ボックス 75"/>
        <xdr:cNvSpPr txBox="1"/>
      </xdr:nvSpPr>
      <xdr:spPr>
        <a:xfrm>
          <a:off x="2717800" y="626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167822</xdr:rowOff>
    </xdr:from>
    <xdr:to>
      <xdr:col>11</xdr:col>
      <xdr:colOff>9525</xdr:colOff>
      <xdr:row>35</xdr:row>
      <xdr:rowOff>9978</xdr:rowOff>
    </xdr:to>
    <xdr:cxnSp macro="">
      <xdr:nvCxnSpPr>
        <xdr:cNvPr id="77" name="直線コネクタ 76"/>
        <xdr:cNvCxnSpPr/>
      </xdr:nvCxnSpPr>
      <xdr:spPr>
        <a:xfrm flipV="1">
          <a:off x="1320800" y="5825672"/>
          <a:ext cx="889000" cy="185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37391</xdr:rowOff>
    </xdr:from>
    <xdr:ext cx="762000" cy="259045"/>
    <xdr:sp macro="" textlink="">
      <xdr:nvSpPr>
        <xdr:cNvPr id="79" name="テキスト ボックス 78"/>
        <xdr:cNvSpPr txBox="1"/>
      </xdr:nvSpPr>
      <xdr:spPr>
        <a:xfrm>
          <a:off x="1828800" y="620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94542</xdr:rowOff>
    </xdr:from>
    <xdr:ext cx="762000" cy="259045"/>
    <xdr:sp macro="" textlink="">
      <xdr:nvSpPr>
        <xdr:cNvPr id="81" name="テキスト ボックス 80"/>
        <xdr:cNvSpPr txBox="1"/>
      </xdr:nvSpPr>
      <xdr:spPr>
        <a:xfrm>
          <a:off x="939800" y="643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32</xdr:row>
      <xdr:rowOff>157843</xdr:rowOff>
    </xdr:from>
    <xdr:to>
      <xdr:col>24</xdr:col>
      <xdr:colOff>76200</xdr:colOff>
      <xdr:row>33</xdr:row>
      <xdr:rowOff>87993</xdr:rowOff>
    </xdr:to>
    <xdr:sp macro="" textlink="">
      <xdr:nvSpPr>
        <xdr:cNvPr id="87" name="楕円 86"/>
        <xdr:cNvSpPr/>
      </xdr:nvSpPr>
      <xdr:spPr>
        <a:xfrm>
          <a:off x="4775200" y="564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66420</xdr:rowOff>
    </xdr:from>
    <xdr:ext cx="762000" cy="259045"/>
    <xdr:sp macro="" textlink="">
      <xdr:nvSpPr>
        <xdr:cNvPr id="88" name="人件費該当値テキスト"/>
        <xdr:cNvSpPr txBox="1"/>
      </xdr:nvSpPr>
      <xdr:spPr>
        <a:xfrm>
          <a:off x="4914900" y="5552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51707</xdr:rowOff>
    </xdr:from>
    <xdr:to>
      <xdr:col>20</xdr:col>
      <xdr:colOff>38100</xdr:colOff>
      <xdr:row>33</xdr:row>
      <xdr:rowOff>153307</xdr:rowOff>
    </xdr:to>
    <xdr:sp macro="" textlink="">
      <xdr:nvSpPr>
        <xdr:cNvPr id="89" name="楕円 88"/>
        <xdr:cNvSpPr/>
      </xdr:nvSpPr>
      <xdr:spPr>
        <a:xfrm>
          <a:off x="3937000" y="570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31</xdr:row>
      <xdr:rowOff>163484</xdr:rowOff>
    </xdr:from>
    <xdr:ext cx="736600" cy="259045"/>
    <xdr:sp macro="" textlink="">
      <xdr:nvSpPr>
        <xdr:cNvPr id="90" name="テキスト ボックス 89"/>
        <xdr:cNvSpPr txBox="1"/>
      </xdr:nvSpPr>
      <xdr:spPr>
        <a:xfrm>
          <a:off x="3606800" y="5478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160564</xdr:rowOff>
    </xdr:from>
    <xdr:to>
      <xdr:col>15</xdr:col>
      <xdr:colOff>149225</xdr:colOff>
      <xdr:row>34</xdr:row>
      <xdr:rowOff>90714</xdr:rowOff>
    </xdr:to>
    <xdr:sp macro="" textlink="">
      <xdr:nvSpPr>
        <xdr:cNvPr id="91" name="楕円 90"/>
        <xdr:cNvSpPr/>
      </xdr:nvSpPr>
      <xdr:spPr>
        <a:xfrm>
          <a:off x="3048000" y="581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100891</xdr:rowOff>
    </xdr:from>
    <xdr:ext cx="762000" cy="259045"/>
    <xdr:sp macro="" textlink="">
      <xdr:nvSpPr>
        <xdr:cNvPr id="92" name="テキスト ボックス 91"/>
        <xdr:cNvSpPr txBox="1"/>
      </xdr:nvSpPr>
      <xdr:spPr>
        <a:xfrm>
          <a:off x="2717800" y="5587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117022</xdr:rowOff>
    </xdr:from>
    <xdr:to>
      <xdr:col>11</xdr:col>
      <xdr:colOff>60325</xdr:colOff>
      <xdr:row>34</xdr:row>
      <xdr:rowOff>47172</xdr:rowOff>
    </xdr:to>
    <xdr:sp macro="" textlink="">
      <xdr:nvSpPr>
        <xdr:cNvPr id="93" name="楕円 92"/>
        <xdr:cNvSpPr/>
      </xdr:nvSpPr>
      <xdr:spPr>
        <a:xfrm>
          <a:off x="2159000" y="5774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57349</xdr:rowOff>
    </xdr:from>
    <xdr:ext cx="762000" cy="259045"/>
    <xdr:sp macro="" textlink="">
      <xdr:nvSpPr>
        <xdr:cNvPr id="94" name="テキスト ボックス 93"/>
        <xdr:cNvSpPr txBox="1"/>
      </xdr:nvSpPr>
      <xdr:spPr>
        <a:xfrm>
          <a:off x="1828800" y="554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130628</xdr:rowOff>
    </xdr:from>
    <xdr:to>
      <xdr:col>6</xdr:col>
      <xdr:colOff>171450</xdr:colOff>
      <xdr:row>35</xdr:row>
      <xdr:rowOff>60778</xdr:rowOff>
    </xdr:to>
    <xdr:sp macro="" textlink="">
      <xdr:nvSpPr>
        <xdr:cNvPr id="95" name="楕円 94"/>
        <xdr:cNvSpPr/>
      </xdr:nvSpPr>
      <xdr:spPr>
        <a:xfrm>
          <a:off x="1270000" y="595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70955</xdr:rowOff>
    </xdr:from>
    <xdr:ext cx="762000" cy="259045"/>
    <xdr:sp macro="" textlink="">
      <xdr:nvSpPr>
        <xdr:cNvPr id="96" name="テキスト ボックス 95"/>
        <xdr:cNvSpPr txBox="1"/>
      </xdr:nvSpPr>
      <xdr:spPr>
        <a:xfrm>
          <a:off x="939800" y="572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本町は、平成１７年１０月１日に４町村が合併した町であり、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行政面積が広大であることから、類似する公共施設が点在している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うえ</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施設</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数</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多く、</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また</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３００ｋｍに及ぶ町道の除排雪費用が多額となり、類似団体の平均を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上回る要因となっている</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19558</xdr:rowOff>
    </xdr:from>
    <xdr:to>
      <xdr:col>82</xdr:col>
      <xdr:colOff>107950</xdr:colOff>
      <xdr:row>19</xdr:row>
      <xdr:rowOff>101854</xdr:rowOff>
    </xdr:to>
    <xdr:cxnSp macro="">
      <xdr:nvCxnSpPr>
        <xdr:cNvPr id="127" name="直線コネクタ 126"/>
        <xdr:cNvCxnSpPr/>
      </xdr:nvCxnSpPr>
      <xdr:spPr>
        <a:xfrm flipV="1">
          <a:off x="15671800" y="3277108"/>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149877</xdr:rowOff>
    </xdr:from>
    <xdr:ext cx="762000" cy="259045"/>
    <xdr:sp macro="" textlink="">
      <xdr:nvSpPr>
        <xdr:cNvPr id="128" name="物件費平均値テキスト"/>
        <xdr:cNvSpPr txBox="1"/>
      </xdr:nvSpPr>
      <xdr:spPr>
        <a:xfrm>
          <a:off x="16598900" y="25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101854</xdr:rowOff>
    </xdr:from>
    <xdr:to>
      <xdr:col>78</xdr:col>
      <xdr:colOff>69850</xdr:colOff>
      <xdr:row>20</xdr:row>
      <xdr:rowOff>30988</xdr:rowOff>
    </xdr:to>
    <xdr:cxnSp macro="">
      <xdr:nvCxnSpPr>
        <xdr:cNvPr id="130" name="直線コネクタ 129"/>
        <xdr:cNvCxnSpPr/>
      </xdr:nvCxnSpPr>
      <xdr:spPr>
        <a:xfrm flipV="1">
          <a:off x="14782800" y="335940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27957</xdr:rowOff>
    </xdr:from>
    <xdr:ext cx="736600" cy="259045"/>
    <xdr:sp macro="" textlink="">
      <xdr:nvSpPr>
        <xdr:cNvPr id="132" name="テキスト ボックス 131"/>
        <xdr:cNvSpPr txBox="1"/>
      </xdr:nvSpPr>
      <xdr:spPr>
        <a:xfrm>
          <a:off x="15290800" y="2428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10414</xdr:rowOff>
    </xdr:from>
    <xdr:to>
      <xdr:col>73</xdr:col>
      <xdr:colOff>180975</xdr:colOff>
      <xdr:row>20</xdr:row>
      <xdr:rowOff>30988</xdr:rowOff>
    </xdr:to>
    <xdr:cxnSp macro="">
      <xdr:nvCxnSpPr>
        <xdr:cNvPr id="133" name="直線コネクタ 132"/>
        <xdr:cNvCxnSpPr/>
      </xdr:nvCxnSpPr>
      <xdr:spPr>
        <a:xfrm>
          <a:off x="13893800" y="3267964"/>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37101</xdr:rowOff>
    </xdr:from>
    <xdr:ext cx="762000" cy="259045"/>
    <xdr:sp macro="" textlink="">
      <xdr:nvSpPr>
        <xdr:cNvPr id="135" name="テキスト ボックス 134"/>
        <xdr:cNvSpPr txBox="1"/>
      </xdr:nvSpPr>
      <xdr:spPr>
        <a:xfrm>
          <a:off x="14401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145288</xdr:rowOff>
    </xdr:from>
    <xdr:to>
      <xdr:col>69</xdr:col>
      <xdr:colOff>92075</xdr:colOff>
      <xdr:row>19</xdr:row>
      <xdr:rowOff>10414</xdr:rowOff>
    </xdr:to>
    <xdr:cxnSp macro="">
      <xdr:nvCxnSpPr>
        <xdr:cNvPr id="136" name="直線コネクタ 135"/>
        <xdr:cNvCxnSpPr/>
      </xdr:nvCxnSpPr>
      <xdr:spPr>
        <a:xfrm>
          <a:off x="13004800" y="323138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98823</xdr:rowOff>
    </xdr:from>
    <xdr:ext cx="762000" cy="259045"/>
    <xdr:sp macro="" textlink="">
      <xdr:nvSpPr>
        <xdr:cNvPr id="138" name="テキスト ボックス 137"/>
        <xdr:cNvSpPr txBox="1"/>
      </xdr:nvSpPr>
      <xdr:spPr>
        <a:xfrm>
          <a:off x="13512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525</xdr:rowOff>
    </xdr:from>
    <xdr:ext cx="762000" cy="259045"/>
    <xdr:sp macro="" textlink="">
      <xdr:nvSpPr>
        <xdr:cNvPr id="140" name="テキスト ボックス 139"/>
        <xdr:cNvSpPr txBox="1"/>
      </xdr:nvSpPr>
      <xdr:spPr>
        <a:xfrm>
          <a:off x="12623800" y="240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140208</xdr:rowOff>
    </xdr:from>
    <xdr:to>
      <xdr:col>82</xdr:col>
      <xdr:colOff>158750</xdr:colOff>
      <xdr:row>19</xdr:row>
      <xdr:rowOff>70358</xdr:rowOff>
    </xdr:to>
    <xdr:sp macro="" textlink="">
      <xdr:nvSpPr>
        <xdr:cNvPr id="146" name="楕円 145"/>
        <xdr:cNvSpPr/>
      </xdr:nvSpPr>
      <xdr:spPr>
        <a:xfrm>
          <a:off x="16459200" y="3226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112285</xdr:rowOff>
    </xdr:from>
    <xdr:ext cx="762000" cy="259045"/>
    <xdr:sp macro="" textlink="">
      <xdr:nvSpPr>
        <xdr:cNvPr id="147" name="物件費該当値テキスト"/>
        <xdr:cNvSpPr txBox="1"/>
      </xdr:nvSpPr>
      <xdr:spPr>
        <a:xfrm>
          <a:off x="16598900" y="3198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51054</xdr:rowOff>
    </xdr:from>
    <xdr:to>
      <xdr:col>78</xdr:col>
      <xdr:colOff>120650</xdr:colOff>
      <xdr:row>19</xdr:row>
      <xdr:rowOff>152654</xdr:rowOff>
    </xdr:to>
    <xdr:sp macro="" textlink="">
      <xdr:nvSpPr>
        <xdr:cNvPr id="148" name="楕円 147"/>
        <xdr:cNvSpPr/>
      </xdr:nvSpPr>
      <xdr:spPr>
        <a:xfrm>
          <a:off x="15621000" y="330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137431</xdr:rowOff>
    </xdr:from>
    <xdr:ext cx="736600" cy="259045"/>
    <xdr:sp macro="" textlink="">
      <xdr:nvSpPr>
        <xdr:cNvPr id="149" name="テキスト ボックス 148"/>
        <xdr:cNvSpPr txBox="1"/>
      </xdr:nvSpPr>
      <xdr:spPr>
        <a:xfrm>
          <a:off x="15290800" y="339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151638</xdr:rowOff>
    </xdr:from>
    <xdr:to>
      <xdr:col>74</xdr:col>
      <xdr:colOff>31750</xdr:colOff>
      <xdr:row>20</xdr:row>
      <xdr:rowOff>81788</xdr:rowOff>
    </xdr:to>
    <xdr:sp macro="" textlink="">
      <xdr:nvSpPr>
        <xdr:cNvPr id="150" name="楕円 149"/>
        <xdr:cNvSpPr/>
      </xdr:nvSpPr>
      <xdr:spPr>
        <a:xfrm>
          <a:off x="14732000" y="3409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66565</xdr:rowOff>
    </xdr:from>
    <xdr:ext cx="762000" cy="259045"/>
    <xdr:sp macro="" textlink="">
      <xdr:nvSpPr>
        <xdr:cNvPr id="151" name="テキスト ボックス 150"/>
        <xdr:cNvSpPr txBox="1"/>
      </xdr:nvSpPr>
      <xdr:spPr>
        <a:xfrm>
          <a:off x="14401800" y="349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131064</xdr:rowOff>
    </xdr:from>
    <xdr:to>
      <xdr:col>69</xdr:col>
      <xdr:colOff>142875</xdr:colOff>
      <xdr:row>19</xdr:row>
      <xdr:rowOff>61214</xdr:rowOff>
    </xdr:to>
    <xdr:sp macro="" textlink="">
      <xdr:nvSpPr>
        <xdr:cNvPr id="152" name="楕円 151"/>
        <xdr:cNvSpPr/>
      </xdr:nvSpPr>
      <xdr:spPr>
        <a:xfrm>
          <a:off x="13843000" y="321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45991</xdr:rowOff>
    </xdr:from>
    <xdr:ext cx="762000" cy="259045"/>
    <xdr:sp macro="" textlink="">
      <xdr:nvSpPr>
        <xdr:cNvPr id="153" name="テキスト ボックス 152"/>
        <xdr:cNvSpPr txBox="1"/>
      </xdr:nvSpPr>
      <xdr:spPr>
        <a:xfrm>
          <a:off x="13512800" y="330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94488</xdr:rowOff>
    </xdr:from>
    <xdr:to>
      <xdr:col>65</xdr:col>
      <xdr:colOff>53975</xdr:colOff>
      <xdr:row>19</xdr:row>
      <xdr:rowOff>24638</xdr:rowOff>
    </xdr:to>
    <xdr:sp macro="" textlink="">
      <xdr:nvSpPr>
        <xdr:cNvPr id="154" name="楕円 153"/>
        <xdr:cNvSpPr/>
      </xdr:nvSpPr>
      <xdr:spPr>
        <a:xfrm>
          <a:off x="12954000" y="3180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9415</xdr:rowOff>
    </xdr:from>
    <xdr:ext cx="762000" cy="259045"/>
    <xdr:sp macro="" textlink="">
      <xdr:nvSpPr>
        <xdr:cNvPr id="155" name="テキスト ボックス 154"/>
        <xdr:cNvSpPr txBox="1"/>
      </xdr:nvSpPr>
      <xdr:spPr>
        <a:xfrm>
          <a:off x="12623800" y="3266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扶助費の比率は、</a:t>
          </a:r>
          <a:r>
            <a:rPr kumimoji="1" lang="ja-JP" altLang="en-US" sz="1300" b="0" i="0" baseline="0">
              <a:solidFill>
                <a:srgbClr val="FF0000"/>
              </a:solidFill>
              <a:effectLst/>
              <a:latin typeface="ＭＳ Ｐゴシック" panose="020B0600070205080204" pitchFamily="50" charset="-128"/>
              <a:ea typeface="ＭＳ Ｐゴシック" panose="020B0600070205080204" pitchFamily="50" charset="-128"/>
              <a:cs typeface="+mn-cs"/>
            </a:rPr>
            <a:t>電力・ガス・食料品等価格高騰重点支援給付金事業等の終了により減少</a:t>
          </a:r>
          <a:r>
            <a:rPr kumimoji="1" lang="ja-JP" altLang="ja-JP" sz="1300" b="0" i="0" baseline="0">
              <a:solidFill>
                <a:srgbClr val="FF0000"/>
              </a:solidFill>
              <a:effectLst/>
              <a:latin typeface="ＭＳ Ｐゴシック" panose="020B0600070205080204" pitchFamily="50" charset="-128"/>
              <a:ea typeface="ＭＳ Ｐゴシック" panose="020B0600070205080204" pitchFamily="50" charset="-128"/>
              <a:cs typeface="+mn-cs"/>
            </a:rPr>
            <a:t>している。</a:t>
          </a:r>
          <a:endParaRPr lang="ja-JP" altLang="ja-JP" sz="1300">
            <a:solidFill>
              <a:srgbClr val="FF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新たな</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予防接種の定期</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接種</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化や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児童</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福祉に関連する</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制度改正</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等</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によ</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る更なる</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増加が見込まれる。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52</xdr:row>
      <xdr:rowOff>143328</xdr:rowOff>
    </xdr:from>
    <xdr:to>
      <xdr:col>24</xdr:col>
      <xdr:colOff>25400</xdr:colOff>
      <xdr:row>53</xdr:row>
      <xdr:rowOff>4535</xdr:rowOff>
    </xdr:to>
    <xdr:cxnSp macro="">
      <xdr:nvCxnSpPr>
        <xdr:cNvPr id="190" name="直線コネクタ 189"/>
        <xdr:cNvCxnSpPr/>
      </xdr:nvCxnSpPr>
      <xdr:spPr>
        <a:xfrm flipV="1">
          <a:off x="3987800" y="905872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146249</xdr:rowOff>
    </xdr:from>
    <xdr:ext cx="762000" cy="259045"/>
    <xdr:sp macro="" textlink="">
      <xdr:nvSpPr>
        <xdr:cNvPr id="191" name="扶助費平均値テキスト"/>
        <xdr:cNvSpPr txBox="1"/>
      </xdr:nvSpPr>
      <xdr:spPr>
        <a:xfrm>
          <a:off x="4914900" y="940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52</xdr:row>
      <xdr:rowOff>132443</xdr:rowOff>
    </xdr:from>
    <xdr:to>
      <xdr:col>19</xdr:col>
      <xdr:colOff>187325</xdr:colOff>
      <xdr:row>53</xdr:row>
      <xdr:rowOff>4535</xdr:rowOff>
    </xdr:to>
    <xdr:cxnSp macro="">
      <xdr:nvCxnSpPr>
        <xdr:cNvPr id="193" name="直線コネクタ 192"/>
        <xdr:cNvCxnSpPr/>
      </xdr:nvCxnSpPr>
      <xdr:spPr>
        <a:xfrm>
          <a:off x="3098800" y="9047843"/>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56442</xdr:rowOff>
    </xdr:from>
    <xdr:ext cx="736600" cy="259045"/>
    <xdr:sp macro="" textlink="">
      <xdr:nvSpPr>
        <xdr:cNvPr id="195" name="テキスト ボックス 194"/>
        <xdr:cNvSpPr txBox="1"/>
      </xdr:nvSpPr>
      <xdr:spPr>
        <a:xfrm>
          <a:off x="3606800" y="9486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132443</xdr:rowOff>
    </xdr:from>
    <xdr:to>
      <xdr:col>15</xdr:col>
      <xdr:colOff>98425</xdr:colOff>
      <xdr:row>52</xdr:row>
      <xdr:rowOff>165100</xdr:rowOff>
    </xdr:to>
    <xdr:cxnSp macro="">
      <xdr:nvCxnSpPr>
        <xdr:cNvPr id="196" name="直線コネクタ 195"/>
        <xdr:cNvCxnSpPr/>
      </xdr:nvCxnSpPr>
      <xdr:spPr>
        <a:xfrm flipV="1">
          <a:off x="2209800" y="90478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12899</xdr:rowOff>
    </xdr:from>
    <xdr:ext cx="762000" cy="259045"/>
    <xdr:sp macro="" textlink="">
      <xdr:nvSpPr>
        <xdr:cNvPr id="198" name="テキスト ボックス 197"/>
        <xdr:cNvSpPr txBox="1"/>
      </xdr:nvSpPr>
      <xdr:spPr>
        <a:xfrm>
          <a:off x="2717800" y="944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165100</xdr:rowOff>
    </xdr:from>
    <xdr:to>
      <xdr:col>11</xdr:col>
      <xdr:colOff>9525</xdr:colOff>
      <xdr:row>52</xdr:row>
      <xdr:rowOff>165100</xdr:rowOff>
    </xdr:to>
    <xdr:cxnSp macro="">
      <xdr:nvCxnSpPr>
        <xdr:cNvPr id="199" name="直線コネクタ 198"/>
        <xdr:cNvCxnSpPr/>
      </xdr:nvCxnSpPr>
      <xdr:spPr>
        <a:xfrm>
          <a:off x="1320800" y="908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140805</xdr:rowOff>
    </xdr:from>
    <xdr:ext cx="762000" cy="259045"/>
    <xdr:sp macro="" textlink="">
      <xdr:nvSpPr>
        <xdr:cNvPr id="201" name="テキスト ボックス 200"/>
        <xdr:cNvSpPr txBox="1"/>
      </xdr:nvSpPr>
      <xdr:spPr>
        <a:xfrm>
          <a:off x="1828800" y="9399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162577</xdr:rowOff>
    </xdr:from>
    <xdr:ext cx="762000" cy="259045"/>
    <xdr:sp macro="" textlink="">
      <xdr:nvSpPr>
        <xdr:cNvPr id="203" name="テキスト ボックス 202"/>
        <xdr:cNvSpPr txBox="1"/>
      </xdr:nvSpPr>
      <xdr:spPr>
        <a:xfrm>
          <a:off x="939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52</xdr:row>
      <xdr:rowOff>92528</xdr:rowOff>
    </xdr:from>
    <xdr:to>
      <xdr:col>24</xdr:col>
      <xdr:colOff>76200</xdr:colOff>
      <xdr:row>53</xdr:row>
      <xdr:rowOff>22678</xdr:rowOff>
    </xdr:to>
    <xdr:sp macro="" textlink="">
      <xdr:nvSpPr>
        <xdr:cNvPr id="209" name="楕円 208"/>
        <xdr:cNvSpPr/>
      </xdr:nvSpPr>
      <xdr:spPr>
        <a:xfrm>
          <a:off x="4775200" y="900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1105</xdr:rowOff>
    </xdr:from>
    <xdr:ext cx="762000" cy="259045"/>
    <xdr:sp macro="" textlink="">
      <xdr:nvSpPr>
        <xdr:cNvPr id="210" name="扶助費該当値テキスト"/>
        <xdr:cNvSpPr txBox="1"/>
      </xdr:nvSpPr>
      <xdr:spPr>
        <a:xfrm>
          <a:off x="4914900" y="891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52</xdr:row>
      <xdr:rowOff>125185</xdr:rowOff>
    </xdr:from>
    <xdr:to>
      <xdr:col>20</xdr:col>
      <xdr:colOff>38100</xdr:colOff>
      <xdr:row>53</xdr:row>
      <xdr:rowOff>55335</xdr:rowOff>
    </xdr:to>
    <xdr:sp macro="" textlink="">
      <xdr:nvSpPr>
        <xdr:cNvPr id="211" name="楕円 210"/>
        <xdr:cNvSpPr/>
      </xdr:nvSpPr>
      <xdr:spPr>
        <a:xfrm>
          <a:off x="3937000" y="904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65512</xdr:rowOff>
    </xdr:from>
    <xdr:ext cx="736600" cy="259045"/>
    <xdr:sp macro="" textlink="">
      <xdr:nvSpPr>
        <xdr:cNvPr id="212" name="テキスト ボックス 211"/>
        <xdr:cNvSpPr txBox="1"/>
      </xdr:nvSpPr>
      <xdr:spPr>
        <a:xfrm>
          <a:off x="3606800" y="8809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81643</xdr:rowOff>
    </xdr:from>
    <xdr:to>
      <xdr:col>15</xdr:col>
      <xdr:colOff>149225</xdr:colOff>
      <xdr:row>53</xdr:row>
      <xdr:rowOff>11793</xdr:rowOff>
    </xdr:to>
    <xdr:sp macro="" textlink="">
      <xdr:nvSpPr>
        <xdr:cNvPr id="213" name="楕円 212"/>
        <xdr:cNvSpPr/>
      </xdr:nvSpPr>
      <xdr:spPr>
        <a:xfrm>
          <a:off x="3048000" y="899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21970</xdr:rowOff>
    </xdr:from>
    <xdr:ext cx="762000" cy="259045"/>
    <xdr:sp macro="" textlink="">
      <xdr:nvSpPr>
        <xdr:cNvPr id="214" name="テキスト ボックス 213"/>
        <xdr:cNvSpPr txBox="1"/>
      </xdr:nvSpPr>
      <xdr:spPr>
        <a:xfrm>
          <a:off x="2717800" y="8765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114300</xdr:rowOff>
    </xdr:from>
    <xdr:to>
      <xdr:col>11</xdr:col>
      <xdr:colOff>60325</xdr:colOff>
      <xdr:row>53</xdr:row>
      <xdr:rowOff>44450</xdr:rowOff>
    </xdr:to>
    <xdr:sp macro="" textlink="">
      <xdr:nvSpPr>
        <xdr:cNvPr id="215" name="楕円 214"/>
        <xdr:cNvSpPr/>
      </xdr:nvSpPr>
      <xdr:spPr>
        <a:xfrm>
          <a:off x="2159000" y="902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54627</xdr:rowOff>
    </xdr:from>
    <xdr:ext cx="762000" cy="259045"/>
    <xdr:sp macro="" textlink="">
      <xdr:nvSpPr>
        <xdr:cNvPr id="216" name="テキスト ボックス 215"/>
        <xdr:cNvSpPr txBox="1"/>
      </xdr:nvSpPr>
      <xdr:spPr>
        <a:xfrm>
          <a:off x="18288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114300</xdr:rowOff>
    </xdr:from>
    <xdr:to>
      <xdr:col>6</xdr:col>
      <xdr:colOff>171450</xdr:colOff>
      <xdr:row>53</xdr:row>
      <xdr:rowOff>44450</xdr:rowOff>
    </xdr:to>
    <xdr:sp macro="" textlink="">
      <xdr:nvSpPr>
        <xdr:cNvPr id="217" name="楕円 216"/>
        <xdr:cNvSpPr/>
      </xdr:nvSpPr>
      <xdr:spPr>
        <a:xfrm>
          <a:off x="1270000" y="902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54627</xdr:rowOff>
    </xdr:from>
    <xdr:ext cx="762000" cy="259045"/>
    <xdr:sp macro="" textlink="">
      <xdr:nvSpPr>
        <xdr:cNvPr id="218" name="テキスト ボックス 217"/>
        <xdr:cNvSpPr txBox="1"/>
      </xdr:nvSpPr>
      <xdr:spPr>
        <a:xfrm>
          <a:off x="9398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類似団体の平均を下回っているが、繰出金を必要とする特別会計等が少ないことが要因に挙げられる。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介護保険</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特別会計、後期高齢者医療特別会計</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など、高齢者人口の増加に伴い、繰出金の増加が見込まれる会計もあるが、今後も引き続き、</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適正な</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水準の維持に努める。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19050</xdr:rowOff>
    </xdr:from>
    <xdr:to>
      <xdr:col>82</xdr:col>
      <xdr:colOff>107950</xdr:colOff>
      <xdr:row>53</xdr:row>
      <xdr:rowOff>95250</xdr:rowOff>
    </xdr:to>
    <xdr:cxnSp macro="">
      <xdr:nvCxnSpPr>
        <xdr:cNvPr id="251" name="直線コネクタ 250"/>
        <xdr:cNvCxnSpPr/>
      </xdr:nvCxnSpPr>
      <xdr:spPr>
        <a:xfrm flipV="1">
          <a:off x="15671800" y="91059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41927</xdr:rowOff>
    </xdr:from>
    <xdr:ext cx="762000" cy="259045"/>
    <xdr:sp macro="" textlink="">
      <xdr:nvSpPr>
        <xdr:cNvPr id="252" name="その他平均値テキスト"/>
        <xdr:cNvSpPr txBox="1"/>
      </xdr:nvSpPr>
      <xdr:spPr>
        <a:xfrm>
          <a:off x="16598900" y="9814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95250</xdr:rowOff>
    </xdr:from>
    <xdr:to>
      <xdr:col>78</xdr:col>
      <xdr:colOff>69850</xdr:colOff>
      <xdr:row>53</xdr:row>
      <xdr:rowOff>158750</xdr:rowOff>
    </xdr:to>
    <xdr:cxnSp macro="">
      <xdr:nvCxnSpPr>
        <xdr:cNvPr id="254" name="直線コネクタ 253"/>
        <xdr:cNvCxnSpPr/>
      </xdr:nvCxnSpPr>
      <xdr:spPr>
        <a:xfrm flipV="1">
          <a:off x="14782800" y="91821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6" name="テキスト ボックス 255"/>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53</xdr:row>
      <xdr:rowOff>146050</xdr:rowOff>
    </xdr:from>
    <xdr:to>
      <xdr:col>73</xdr:col>
      <xdr:colOff>180975</xdr:colOff>
      <xdr:row>53</xdr:row>
      <xdr:rowOff>158750</xdr:rowOff>
    </xdr:to>
    <xdr:cxnSp macro="">
      <xdr:nvCxnSpPr>
        <xdr:cNvPr id="257" name="直線コネクタ 256"/>
        <xdr:cNvCxnSpPr/>
      </xdr:nvCxnSpPr>
      <xdr:spPr>
        <a:xfrm>
          <a:off x="13893800" y="9232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59" name="テキスト ボックス 258"/>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53</xdr:row>
      <xdr:rowOff>146050</xdr:rowOff>
    </xdr:from>
    <xdr:to>
      <xdr:col>69</xdr:col>
      <xdr:colOff>92075</xdr:colOff>
      <xdr:row>53</xdr:row>
      <xdr:rowOff>158750</xdr:rowOff>
    </xdr:to>
    <xdr:cxnSp macro="">
      <xdr:nvCxnSpPr>
        <xdr:cNvPr id="260" name="直線コネクタ 259"/>
        <xdr:cNvCxnSpPr/>
      </xdr:nvCxnSpPr>
      <xdr:spPr>
        <a:xfrm flipV="1">
          <a:off x="13004800" y="9232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62" name="テキスト ボックス 261"/>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64" name="テキスト ボックス 263"/>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52</xdr:row>
      <xdr:rowOff>139700</xdr:rowOff>
    </xdr:from>
    <xdr:to>
      <xdr:col>82</xdr:col>
      <xdr:colOff>158750</xdr:colOff>
      <xdr:row>53</xdr:row>
      <xdr:rowOff>69850</xdr:rowOff>
    </xdr:to>
    <xdr:sp macro="" textlink="">
      <xdr:nvSpPr>
        <xdr:cNvPr id="270" name="楕円 269"/>
        <xdr:cNvSpPr/>
      </xdr:nvSpPr>
      <xdr:spPr>
        <a:xfrm>
          <a:off x="16459200" y="905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52</xdr:row>
      <xdr:rowOff>48277</xdr:rowOff>
    </xdr:from>
    <xdr:ext cx="762000" cy="259045"/>
    <xdr:sp macro="" textlink="">
      <xdr:nvSpPr>
        <xdr:cNvPr id="271" name="その他該当値テキスト"/>
        <xdr:cNvSpPr txBox="1"/>
      </xdr:nvSpPr>
      <xdr:spPr>
        <a:xfrm>
          <a:off x="16598900" y="896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53</xdr:row>
      <xdr:rowOff>44450</xdr:rowOff>
    </xdr:from>
    <xdr:to>
      <xdr:col>78</xdr:col>
      <xdr:colOff>120650</xdr:colOff>
      <xdr:row>53</xdr:row>
      <xdr:rowOff>146050</xdr:rowOff>
    </xdr:to>
    <xdr:sp macro="" textlink="">
      <xdr:nvSpPr>
        <xdr:cNvPr id="272" name="楕円 271"/>
        <xdr:cNvSpPr/>
      </xdr:nvSpPr>
      <xdr:spPr>
        <a:xfrm>
          <a:off x="15621000" y="913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51</xdr:row>
      <xdr:rowOff>156227</xdr:rowOff>
    </xdr:from>
    <xdr:ext cx="736600" cy="259045"/>
    <xdr:sp macro="" textlink="">
      <xdr:nvSpPr>
        <xdr:cNvPr id="273" name="テキスト ボックス 272"/>
        <xdr:cNvSpPr txBox="1"/>
      </xdr:nvSpPr>
      <xdr:spPr>
        <a:xfrm>
          <a:off x="15290800" y="8900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53</xdr:row>
      <xdr:rowOff>107950</xdr:rowOff>
    </xdr:from>
    <xdr:to>
      <xdr:col>74</xdr:col>
      <xdr:colOff>31750</xdr:colOff>
      <xdr:row>54</xdr:row>
      <xdr:rowOff>38100</xdr:rowOff>
    </xdr:to>
    <xdr:sp macro="" textlink="">
      <xdr:nvSpPr>
        <xdr:cNvPr id="274" name="楕円 273"/>
        <xdr:cNvSpPr/>
      </xdr:nvSpPr>
      <xdr:spPr>
        <a:xfrm>
          <a:off x="14732000" y="919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52</xdr:row>
      <xdr:rowOff>48277</xdr:rowOff>
    </xdr:from>
    <xdr:ext cx="762000" cy="259045"/>
    <xdr:sp macro="" textlink="">
      <xdr:nvSpPr>
        <xdr:cNvPr id="275" name="テキスト ボックス 274"/>
        <xdr:cNvSpPr txBox="1"/>
      </xdr:nvSpPr>
      <xdr:spPr>
        <a:xfrm>
          <a:off x="14401800" y="896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53</xdr:row>
      <xdr:rowOff>95250</xdr:rowOff>
    </xdr:from>
    <xdr:to>
      <xdr:col>69</xdr:col>
      <xdr:colOff>142875</xdr:colOff>
      <xdr:row>54</xdr:row>
      <xdr:rowOff>25400</xdr:rowOff>
    </xdr:to>
    <xdr:sp macro="" textlink="">
      <xdr:nvSpPr>
        <xdr:cNvPr id="276" name="楕円 275"/>
        <xdr:cNvSpPr/>
      </xdr:nvSpPr>
      <xdr:spPr>
        <a:xfrm>
          <a:off x="13843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52</xdr:row>
      <xdr:rowOff>35577</xdr:rowOff>
    </xdr:from>
    <xdr:ext cx="762000" cy="259045"/>
    <xdr:sp macro="" textlink="">
      <xdr:nvSpPr>
        <xdr:cNvPr id="277" name="テキスト ボックス 276"/>
        <xdr:cNvSpPr txBox="1"/>
      </xdr:nvSpPr>
      <xdr:spPr>
        <a:xfrm>
          <a:off x="13512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53</xdr:row>
      <xdr:rowOff>107950</xdr:rowOff>
    </xdr:from>
    <xdr:to>
      <xdr:col>65</xdr:col>
      <xdr:colOff>53975</xdr:colOff>
      <xdr:row>54</xdr:row>
      <xdr:rowOff>38100</xdr:rowOff>
    </xdr:to>
    <xdr:sp macro="" textlink="">
      <xdr:nvSpPr>
        <xdr:cNvPr id="278" name="楕円 277"/>
        <xdr:cNvSpPr/>
      </xdr:nvSpPr>
      <xdr:spPr>
        <a:xfrm>
          <a:off x="12954000" y="919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52</xdr:row>
      <xdr:rowOff>48277</xdr:rowOff>
    </xdr:from>
    <xdr:ext cx="762000" cy="259045"/>
    <xdr:sp macro="" textlink="">
      <xdr:nvSpPr>
        <xdr:cNvPr id="279" name="テキスト ボックス 278"/>
        <xdr:cNvSpPr txBox="1"/>
      </xdr:nvSpPr>
      <xdr:spPr>
        <a:xfrm>
          <a:off x="12623800" y="896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類似団体の平均を下回っているが、</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地域医療</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確保</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するため</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遠軽厚生病院をはじめとする</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公的病院等に対する</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財政的</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支援を行っていること</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補助費等の割合が増加する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要因となっている</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46990</xdr:rowOff>
    </xdr:from>
    <xdr:to>
      <xdr:col>82</xdr:col>
      <xdr:colOff>107950</xdr:colOff>
      <xdr:row>36</xdr:row>
      <xdr:rowOff>64135</xdr:rowOff>
    </xdr:to>
    <xdr:cxnSp macro="">
      <xdr:nvCxnSpPr>
        <xdr:cNvPr id="308" name="直線コネクタ 307"/>
        <xdr:cNvCxnSpPr/>
      </xdr:nvCxnSpPr>
      <xdr:spPr>
        <a:xfrm flipV="1">
          <a:off x="15671800" y="6047740"/>
          <a:ext cx="838200" cy="18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99712</xdr:rowOff>
    </xdr:from>
    <xdr:ext cx="762000" cy="259045"/>
    <xdr:sp macro="" textlink="">
      <xdr:nvSpPr>
        <xdr:cNvPr id="309" name="補助費等平均値テキスト"/>
        <xdr:cNvSpPr txBox="1"/>
      </xdr:nvSpPr>
      <xdr:spPr>
        <a:xfrm>
          <a:off x="16598900" y="6100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24130</xdr:rowOff>
    </xdr:from>
    <xdr:to>
      <xdr:col>78</xdr:col>
      <xdr:colOff>69850</xdr:colOff>
      <xdr:row>36</xdr:row>
      <xdr:rowOff>64135</xdr:rowOff>
    </xdr:to>
    <xdr:cxnSp macro="">
      <xdr:nvCxnSpPr>
        <xdr:cNvPr id="311" name="直線コネクタ 310"/>
        <xdr:cNvCxnSpPr/>
      </xdr:nvCxnSpPr>
      <xdr:spPr>
        <a:xfrm>
          <a:off x="14782800" y="619633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33672</xdr:rowOff>
    </xdr:from>
    <xdr:ext cx="736600" cy="259045"/>
    <xdr:sp macro="" textlink="">
      <xdr:nvSpPr>
        <xdr:cNvPr id="313" name="テキスト ボックス 312"/>
        <xdr:cNvSpPr txBox="1"/>
      </xdr:nvSpPr>
      <xdr:spPr>
        <a:xfrm>
          <a:off x="15290800" y="5862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6985</xdr:rowOff>
    </xdr:from>
    <xdr:to>
      <xdr:col>73</xdr:col>
      <xdr:colOff>180975</xdr:colOff>
      <xdr:row>36</xdr:row>
      <xdr:rowOff>24130</xdr:rowOff>
    </xdr:to>
    <xdr:cxnSp macro="">
      <xdr:nvCxnSpPr>
        <xdr:cNvPr id="314" name="直線コネクタ 313"/>
        <xdr:cNvCxnSpPr/>
      </xdr:nvCxnSpPr>
      <xdr:spPr>
        <a:xfrm>
          <a:off x="13893800" y="617918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5097</xdr:rowOff>
    </xdr:from>
    <xdr:ext cx="762000" cy="259045"/>
    <xdr:sp macro="" textlink="">
      <xdr:nvSpPr>
        <xdr:cNvPr id="316" name="テキスト ボックス 315"/>
        <xdr:cNvSpPr txBox="1"/>
      </xdr:nvSpPr>
      <xdr:spPr>
        <a:xfrm>
          <a:off x="14401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6985</xdr:rowOff>
    </xdr:from>
    <xdr:to>
      <xdr:col>69</xdr:col>
      <xdr:colOff>92075</xdr:colOff>
      <xdr:row>36</xdr:row>
      <xdr:rowOff>144145</xdr:rowOff>
    </xdr:to>
    <xdr:cxnSp macro="">
      <xdr:nvCxnSpPr>
        <xdr:cNvPr id="317" name="直線コネクタ 316"/>
        <xdr:cNvCxnSpPr/>
      </xdr:nvCxnSpPr>
      <xdr:spPr>
        <a:xfrm flipV="1">
          <a:off x="13004800" y="6179185"/>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113682</xdr:rowOff>
    </xdr:from>
    <xdr:ext cx="762000" cy="259045"/>
    <xdr:sp macro="" textlink="">
      <xdr:nvSpPr>
        <xdr:cNvPr id="319" name="テキスト ボックス 318"/>
        <xdr:cNvSpPr txBox="1"/>
      </xdr:nvSpPr>
      <xdr:spPr>
        <a:xfrm>
          <a:off x="13512800" y="577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16527</xdr:rowOff>
    </xdr:from>
    <xdr:ext cx="762000" cy="259045"/>
    <xdr:sp macro="" textlink="">
      <xdr:nvSpPr>
        <xdr:cNvPr id="321" name="テキスト ボックス 320"/>
        <xdr:cNvSpPr txBox="1"/>
      </xdr:nvSpPr>
      <xdr:spPr>
        <a:xfrm>
          <a:off x="12623800" y="584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167640</xdr:rowOff>
    </xdr:from>
    <xdr:to>
      <xdr:col>82</xdr:col>
      <xdr:colOff>158750</xdr:colOff>
      <xdr:row>35</xdr:row>
      <xdr:rowOff>97790</xdr:rowOff>
    </xdr:to>
    <xdr:sp macro="" textlink="">
      <xdr:nvSpPr>
        <xdr:cNvPr id="327" name="楕円 326"/>
        <xdr:cNvSpPr/>
      </xdr:nvSpPr>
      <xdr:spPr>
        <a:xfrm>
          <a:off x="164592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12717</xdr:rowOff>
    </xdr:from>
    <xdr:ext cx="762000" cy="259045"/>
    <xdr:sp macro="" textlink="">
      <xdr:nvSpPr>
        <xdr:cNvPr id="328" name="補助費等該当値テキスト"/>
        <xdr:cNvSpPr txBox="1"/>
      </xdr:nvSpPr>
      <xdr:spPr>
        <a:xfrm>
          <a:off x="16598900" y="584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13335</xdr:rowOff>
    </xdr:from>
    <xdr:to>
      <xdr:col>78</xdr:col>
      <xdr:colOff>120650</xdr:colOff>
      <xdr:row>36</xdr:row>
      <xdr:rowOff>114935</xdr:rowOff>
    </xdr:to>
    <xdr:sp macro="" textlink="">
      <xdr:nvSpPr>
        <xdr:cNvPr id="329" name="楕円 328"/>
        <xdr:cNvSpPr/>
      </xdr:nvSpPr>
      <xdr:spPr>
        <a:xfrm>
          <a:off x="15621000" y="618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99712</xdr:rowOff>
    </xdr:from>
    <xdr:ext cx="736600" cy="259045"/>
    <xdr:sp macro="" textlink="">
      <xdr:nvSpPr>
        <xdr:cNvPr id="330" name="テキスト ボックス 329"/>
        <xdr:cNvSpPr txBox="1"/>
      </xdr:nvSpPr>
      <xdr:spPr>
        <a:xfrm>
          <a:off x="15290800" y="62719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144780</xdr:rowOff>
    </xdr:from>
    <xdr:to>
      <xdr:col>74</xdr:col>
      <xdr:colOff>31750</xdr:colOff>
      <xdr:row>36</xdr:row>
      <xdr:rowOff>74930</xdr:rowOff>
    </xdr:to>
    <xdr:sp macro="" textlink="">
      <xdr:nvSpPr>
        <xdr:cNvPr id="331" name="楕円 330"/>
        <xdr:cNvSpPr/>
      </xdr:nvSpPr>
      <xdr:spPr>
        <a:xfrm>
          <a:off x="14732000" y="614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59707</xdr:rowOff>
    </xdr:from>
    <xdr:ext cx="762000" cy="259045"/>
    <xdr:sp macro="" textlink="">
      <xdr:nvSpPr>
        <xdr:cNvPr id="332" name="テキスト ボックス 331"/>
        <xdr:cNvSpPr txBox="1"/>
      </xdr:nvSpPr>
      <xdr:spPr>
        <a:xfrm>
          <a:off x="14401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127635</xdr:rowOff>
    </xdr:from>
    <xdr:to>
      <xdr:col>69</xdr:col>
      <xdr:colOff>142875</xdr:colOff>
      <xdr:row>36</xdr:row>
      <xdr:rowOff>57785</xdr:rowOff>
    </xdr:to>
    <xdr:sp macro="" textlink="">
      <xdr:nvSpPr>
        <xdr:cNvPr id="333" name="楕円 332"/>
        <xdr:cNvSpPr/>
      </xdr:nvSpPr>
      <xdr:spPr>
        <a:xfrm>
          <a:off x="13843000" y="612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42562</xdr:rowOff>
    </xdr:from>
    <xdr:ext cx="762000" cy="259045"/>
    <xdr:sp macro="" textlink="">
      <xdr:nvSpPr>
        <xdr:cNvPr id="334" name="テキスト ボックス 333"/>
        <xdr:cNvSpPr txBox="1"/>
      </xdr:nvSpPr>
      <xdr:spPr>
        <a:xfrm>
          <a:off x="13512800" y="6214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93345</xdr:rowOff>
    </xdr:from>
    <xdr:to>
      <xdr:col>65</xdr:col>
      <xdr:colOff>53975</xdr:colOff>
      <xdr:row>37</xdr:row>
      <xdr:rowOff>23495</xdr:rowOff>
    </xdr:to>
    <xdr:sp macro="" textlink="">
      <xdr:nvSpPr>
        <xdr:cNvPr id="335" name="楕円 334"/>
        <xdr:cNvSpPr/>
      </xdr:nvSpPr>
      <xdr:spPr>
        <a:xfrm>
          <a:off x="12954000" y="6265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8272</xdr:rowOff>
    </xdr:from>
    <xdr:ext cx="762000" cy="259045"/>
    <xdr:sp macro="" textlink="">
      <xdr:nvSpPr>
        <xdr:cNvPr id="336" name="テキスト ボックス 335"/>
        <xdr:cNvSpPr txBox="1"/>
      </xdr:nvSpPr>
      <xdr:spPr>
        <a:xfrm>
          <a:off x="12623800" y="6351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類似団体の平均を上回っているが、道の駅整備や芸術文化交流プラザ整備などの大型公共事業の実施に伴い公債費が増加していることが要因に挙げられる。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今後も庁舎等の建設などの大型事業による公債費の増加</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を見込んでいる</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97282</xdr:rowOff>
    </xdr:from>
    <xdr:to>
      <xdr:col>24</xdr:col>
      <xdr:colOff>25400</xdr:colOff>
      <xdr:row>80</xdr:row>
      <xdr:rowOff>104139</xdr:rowOff>
    </xdr:to>
    <xdr:cxnSp macro="">
      <xdr:nvCxnSpPr>
        <xdr:cNvPr id="366" name="直線コネクタ 365"/>
        <xdr:cNvCxnSpPr/>
      </xdr:nvCxnSpPr>
      <xdr:spPr>
        <a:xfrm>
          <a:off x="3987800" y="13641832"/>
          <a:ext cx="838200" cy="178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67" name="公債費平均値テキスト"/>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14987</xdr:rowOff>
    </xdr:from>
    <xdr:to>
      <xdr:col>19</xdr:col>
      <xdr:colOff>187325</xdr:colOff>
      <xdr:row>79</xdr:row>
      <xdr:rowOff>97282</xdr:rowOff>
    </xdr:to>
    <xdr:cxnSp macro="">
      <xdr:nvCxnSpPr>
        <xdr:cNvPr id="369" name="直線コネクタ 368"/>
        <xdr:cNvCxnSpPr/>
      </xdr:nvCxnSpPr>
      <xdr:spPr>
        <a:xfrm>
          <a:off x="3098800" y="13559537"/>
          <a:ext cx="8890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103395</xdr:rowOff>
    </xdr:from>
    <xdr:ext cx="736600" cy="259045"/>
    <xdr:sp macro="" textlink="">
      <xdr:nvSpPr>
        <xdr:cNvPr id="371" name="テキスト ボックス 370"/>
        <xdr:cNvSpPr txBox="1"/>
      </xdr:nvSpPr>
      <xdr:spPr>
        <a:xfrm>
          <a:off x="3606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81280</xdr:rowOff>
    </xdr:from>
    <xdr:to>
      <xdr:col>15</xdr:col>
      <xdr:colOff>98425</xdr:colOff>
      <xdr:row>79</xdr:row>
      <xdr:rowOff>14987</xdr:rowOff>
    </xdr:to>
    <xdr:cxnSp macro="">
      <xdr:nvCxnSpPr>
        <xdr:cNvPr id="372" name="直線コネクタ 371"/>
        <xdr:cNvCxnSpPr/>
      </xdr:nvCxnSpPr>
      <xdr:spPr>
        <a:xfrm>
          <a:off x="2209800" y="13454380"/>
          <a:ext cx="889000" cy="105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130827</xdr:rowOff>
    </xdr:from>
    <xdr:ext cx="762000" cy="259045"/>
    <xdr:sp macro="" textlink="">
      <xdr:nvSpPr>
        <xdr:cNvPr id="374" name="テキスト ボックス 373"/>
        <xdr:cNvSpPr txBox="1"/>
      </xdr:nvSpPr>
      <xdr:spPr>
        <a:xfrm>
          <a:off x="2717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81280</xdr:rowOff>
    </xdr:from>
    <xdr:to>
      <xdr:col>11</xdr:col>
      <xdr:colOff>9525</xdr:colOff>
      <xdr:row>78</xdr:row>
      <xdr:rowOff>168148</xdr:rowOff>
    </xdr:to>
    <xdr:cxnSp macro="">
      <xdr:nvCxnSpPr>
        <xdr:cNvPr id="375" name="直線コネクタ 374"/>
        <xdr:cNvCxnSpPr/>
      </xdr:nvCxnSpPr>
      <xdr:spPr>
        <a:xfrm flipV="1">
          <a:off x="1320800" y="1345438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98823</xdr:rowOff>
    </xdr:from>
    <xdr:ext cx="762000" cy="259045"/>
    <xdr:sp macro="" textlink="">
      <xdr:nvSpPr>
        <xdr:cNvPr id="377" name="テキスト ボックス 376"/>
        <xdr:cNvSpPr txBox="1"/>
      </xdr:nvSpPr>
      <xdr:spPr>
        <a:xfrm>
          <a:off x="1828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121683</xdr:rowOff>
    </xdr:from>
    <xdr:ext cx="762000" cy="259045"/>
    <xdr:sp macro="" textlink="">
      <xdr:nvSpPr>
        <xdr:cNvPr id="379" name="テキスト ボックス 378"/>
        <xdr:cNvSpPr txBox="1"/>
      </xdr:nvSpPr>
      <xdr:spPr>
        <a:xfrm>
          <a:off x="939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53339</xdr:rowOff>
    </xdr:from>
    <xdr:to>
      <xdr:col>24</xdr:col>
      <xdr:colOff>76200</xdr:colOff>
      <xdr:row>80</xdr:row>
      <xdr:rowOff>154939</xdr:rowOff>
    </xdr:to>
    <xdr:sp macro="" textlink="">
      <xdr:nvSpPr>
        <xdr:cNvPr id="385" name="楕円 384"/>
        <xdr:cNvSpPr/>
      </xdr:nvSpPr>
      <xdr:spPr>
        <a:xfrm>
          <a:off x="4775200" y="137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133366</xdr:rowOff>
    </xdr:from>
    <xdr:ext cx="762000" cy="259045"/>
    <xdr:sp macro="" textlink="">
      <xdr:nvSpPr>
        <xdr:cNvPr id="386" name="公債費該当値テキスト"/>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46482</xdr:rowOff>
    </xdr:from>
    <xdr:to>
      <xdr:col>20</xdr:col>
      <xdr:colOff>38100</xdr:colOff>
      <xdr:row>79</xdr:row>
      <xdr:rowOff>148082</xdr:rowOff>
    </xdr:to>
    <xdr:sp macro="" textlink="">
      <xdr:nvSpPr>
        <xdr:cNvPr id="387" name="楕円 386"/>
        <xdr:cNvSpPr/>
      </xdr:nvSpPr>
      <xdr:spPr>
        <a:xfrm>
          <a:off x="3937000" y="13591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132859</xdr:rowOff>
    </xdr:from>
    <xdr:ext cx="736600" cy="259045"/>
    <xdr:sp macro="" textlink="">
      <xdr:nvSpPr>
        <xdr:cNvPr id="388" name="テキスト ボックス 387"/>
        <xdr:cNvSpPr txBox="1"/>
      </xdr:nvSpPr>
      <xdr:spPr>
        <a:xfrm>
          <a:off x="3606800" y="136774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135637</xdr:rowOff>
    </xdr:from>
    <xdr:to>
      <xdr:col>15</xdr:col>
      <xdr:colOff>149225</xdr:colOff>
      <xdr:row>79</xdr:row>
      <xdr:rowOff>65787</xdr:rowOff>
    </xdr:to>
    <xdr:sp macro="" textlink="">
      <xdr:nvSpPr>
        <xdr:cNvPr id="389" name="楕円 388"/>
        <xdr:cNvSpPr/>
      </xdr:nvSpPr>
      <xdr:spPr>
        <a:xfrm>
          <a:off x="3048000" y="1350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50564</xdr:rowOff>
    </xdr:from>
    <xdr:ext cx="762000" cy="259045"/>
    <xdr:sp macro="" textlink="">
      <xdr:nvSpPr>
        <xdr:cNvPr id="390" name="テキスト ボックス 389"/>
        <xdr:cNvSpPr txBox="1"/>
      </xdr:nvSpPr>
      <xdr:spPr>
        <a:xfrm>
          <a:off x="2717800" y="13595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30480</xdr:rowOff>
    </xdr:from>
    <xdr:to>
      <xdr:col>11</xdr:col>
      <xdr:colOff>60325</xdr:colOff>
      <xdr:row>78</xdr:row>
      <xdr:rowOff>132080</xdr:rowOff>
    </xdr:to>
    <xdr:sp macro="" textlink="">
      <xdr:nvSpPr>
        <xdr:cNvPr id="391" name="楕円 390"/>
        <xdr:cNvSpPr/>
      </xdr:nvSpPr>
      <xdr:spPr>
        <a:xfrm>
          <a:off x="2159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116857</xdr:rowOff>
    </xdr:from>
    <xdr:ext cx="762000" cy="259045"/>
    <xdr:sp macro="" textlink="">
      <xdr:nvSpPr>
        <xdr:cNvPr id="392" name="テキスト ボックス 391"/>
        <xdr:cNvSpPr txBox="1"/>
      </xdr:nvSpPr>
      <xdr:spPr>
        <a:xfrm>
          <a:off x="1828800" y="13489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117348</xdr:rowOff>
    </xdr:from>
    <xdr:to>
      <xdr:col>6</xdr:col>
      <xdr:colOff>171450</xdr:colOff>
      <xdr:row>79</xdr:row>
      <xdr:rowOff>47498</xdr:rowOff>
    </xdr:to>
    <xdr:sp macro="" textlink="">
      <xdr:nvSpPr>
        <xdr:cNvPr id="393" name="楕円 392"/>
        <xdr:cNvSpPr/>
      </xdr:nvSpPr>
      <xdr:spPr>
        <a:xfrm>
          <a:off x="1270000" y="13490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32275</xdr:rowOff>
    </xdr:from>
    <xdr:ext cx="762000" cy="259045"/>
    <xdr:sp macro="" textlink="">
      <xdr:nvSpPr>
        <xdr:cNvPr id="394" name="テキスト ボックス 393"/>
        <xdr:cNvSpPr txBox="1"/>
      </xdr:nvSpPr>
      <xdr:spPr>
        <a:xfrm>
          <a:off x="939800" y="13576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類似団体の平均を下回っているが、今後も引き続き、公債費も含めた全ての区分</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において、適正な水準の維持に努める。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6" name="テキスト ボックス 405"/>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21844</xdr:rowOff>
    </xdr:from>
    <xdr:to>
      <xdr:col>82</xdr:col>
      <xdr:colOff>107950</xdr:colOff>
      <xdr:row>75</xdr:row>
      <xdr:rowOff>110998</xdr:rowOff>
    </xdr:to>
    <xdr:cxnSp macro="">
      <xdr:nvCxnSpPr>
        <xdr:cNvPr id="425" name="直線コネクタ 424"/>
        <xdr:cNvCxnSpPr/>
      </xdr:nvCxnSpPr>
      <xdr:spPr>
        <a:xfrm flipV="1">
          <a:off x="15671800" y="12709144"/>
          <a:ext cx="838200" cy="26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13988</xdr:rowOff>
    </xdr:from>
    <xdr:ext cx="762000" cy="259045"/>
    <xdr:sp macro="" textlink="">
      <xdr:nvSpPr>
        <xdr:cNvPr id="426" name="公債費以外平均値テキスト"/>
        <xdr:cNvSpPr txBox="1"/>
      </xdr:nvSpPr>
      <xdr:spPr>
        <a:xfrm>
          <a:off x="16598900" y="1321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110998</xdr:rowOff>
    </xdr:from>
    <xdr:to>
      <xdr:col>78</xdr:col>
      <xdr:colOff>69850</xdr:colOff>
      <xdr:row>76</xdr:row>
      <xdr:rowOff>8128</xdr:rowOff>
    </xdr:to>
    <xdr:cxnSp macro="">
      <xdr:nvCxnSpPr>
        <xdr:cNvPr id="428" name="直線コネクタ 427"/>
        <xdr:cNvCxnSpPr/>
      </xdr:nvCxnSpPr>
      <xdr:spPr>
        <a:xfrm flipV="1">
          <a:off x="14782800" y="1296974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77995</xdr:rowOff>
    </xdr:from>
    <xdr:ext cx="736600" cy="259045"/>
    <xdr:sp macro="" textlink="">
      <xdr:nvSpPr>
        <xdr:cNvPr id="430" name="テキスト ボックス 429"/>
        <xdr:cNvSpPr txBox="1"/>
      </xdr:nvSpPr>
      <xdr:spPr>
        <a:xfrm>
          <a:off x="15290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60706</xdr:rowOff>
    </xdr:from>
    <xdr:to>
      <xdr:col>73</xdr:col>
      <xdr:colOff>180975</xdr:colOff>
      <xdr:row>76</xdr:row>
      <xdr:rowOff>8128</xdr:rowOff>
    </xdr:to>
    <xdr:cxnSp macro="">
      <xdr:nvCxnSpPr>
        <xdr:cNvPr id="431" name="直線コネクタ 430"/>
        <xdr:cNvCxnSpPr/>
      </xdr:nvCxnSpPr>
      <xdr:spPr>
        <a:xfrm>
          <a:off x="13893800" y="12919456"/>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23131</xdr:rowOff>
    </xdr:from>
    <xdr:ext cx="762000" cy="259045"/>
    <xdr:sp macro="" textlink="">
      <xdr:nvSpPr>
        <xdr:cNvPr id="433" name="テキスト ボックス 432"/>
        <xdr:cNvSpPr txBox="1"/>
      </xdr:nvSpPr>
      <xdr:spPr>
        <a:xfrm>
          <a:off x="14401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60706</xdr:rowOff>
    </xdr:from>
    <xdr:to>
      <xdr:col>69</xdr:col>
      <xdr:colOff>92075</xdr:colOff>
      <xdr:row>76</xdr:row>
      <xdr:rowOff>62992</xdr:rowOff>
    </xdr:to>
    <xdr:cxnSp macro="">
      <xdr:nvCxnSpPr>
        <xdr:cNvPr id="434" name="直線コネクタ 433"/>
        <xdr:cNvCxnSpPr/>
      </xdr:nvCxnSpPr>
      <xdr:spPr>
        <a:xfrm flipV="1">
          <a:off x="13004800" y="12919456"/>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6" name="テキスト ボックス 435"/>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7" name="フローチャート: 判断 436"/>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119142</xdr:rowOff>
    </xdr:from>
    <xdr:ext cx="762000" cy="259045"/>
    <xdr:sp macro="" textlink="">
      <xdr:nvSpPr>
        <xdr:cNvPr id="438" name="テキスト ボックス 437"/>
        <xdr:cNvSpPr txBox="1"/>
      </xdr:nvSpPr>
      <xdr:spPr>
        <a:xfrm>
          <a:off x="12623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73</xdr:row>
      <xdr:rowOff>142494</xdr:rowOff>
    </xdr:from>
    <xdr:to>
      <xdr:col>82</xdr:col>
      <xdr:colOff>158750</xdr:colOff>
      <xdr:row>74</xdr:row>
      <xdr:rowOff>72644</xdr:rowOff>
    </xdr:to>
    <xdr:sp macro="" textlink="">
      <xdr:nvSpPr>
        <xdr:cNvPr id="444" name="楕円 443"/>
        <xdr:cNvSpPr/>
      </xdr:nvSpPr>
      <xdr:spPr>
        <a:xfrm>
          <a:off x="16459200" y="1265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51071</xdr:rowOff>
    </xdr:from>
    <xdr:ext cx="762000" cy="259045"/>
    <xdr:sp macro="" textlink="">
      <xdr:nvSpPr>
        <xdr:cNvPr id="445" name="公債費以外該当値テキスト"/>
        <xdr:cNvSpPr txBox="1"/>
      </xdr:nvSpPr>
      <xdr:spPr>
        <a:xfrm>
          <a:off x="16598900" y="12566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60198</xdr:rowOff>
    </xdr:from>
    <xdr:to>
      <xdr:col>78</xdr:col>
      <xdr:colOff>120650</xdr:colOff>
      <xdr:row>75</xdr:row>
      <xdr:rowOff>161798</xdr:rowOff>
    </xdr:to>
    <xdr:sp macro="" textlink="">
      <xdr:nvSpPr>
        <xdr:cNvPr id="446" name="楕円 445"/>
        <xdr:cNvSpPr/>
      </xdr:nvSpPr>
      <xdr:spPr>
        <a:xfrm>
          <a:off x="15621000" y="1291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525</xdr:rowOff>
    </xdr:from>
    <xdr:ext cx="736600" cy="259045"/>
    <xdr:sp macro="" textlink="">
      <xdr:nvSpPr>
        <xdr:cNvPr id="447" name="テキスト ボックス 446"/>
        <xdr:cNvSpPr txBox="1"/>
      </xdr:nvSpPr>
      <xdr:spPr>
        <a:xfrm>
          <a:off x="15290800" y="12687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128778</xdr:rowOff>
    </xdr:from>
    <xdr:to>
      <xdr:col>74</xdr:col>
      <xdr:colOff>31750</xdr:colOff>
      <xdr:row>76</xdr:row>
      <xdr:rowOff>58928</xdr:rowOff>
    </xdr:to>
    <xdr:sp macro="" textlink="">
      <xdr:nvSpPr>
        <xdr:cNvPr id="448" name="楕円 447"/>
        <xdr:cNvSpPr/>
      </xdr:nvSpPr>
      <xdr:spPr>
        <a:xfrm>
          <a:off x="147320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69105</xdr:rowOff>
    </xdr:from>
    <xdr:ext cx="762000" cy="259045"/>
    <xdr:sp macro="" textlink="">
      <xdr:nvSpPr>
        <xdr:cNvPr id="449" name="テキスト ボックス 448"/>
        <xdr:cNvSpPr txBox="1"/>
      </xdr:nvSpPr>
      <xdr:spPr>
        <a:xfrm>
          <a:off x="14401800" y="1275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9906</xdr:rowOff>
    </xdr:from>
    <xdr:to>
      <xdr:col>69</xdr:col>
      <xdr:colOff>142875</xdr:colOff>
      <xdr:row>75</xdr:row>
      <xdr:rowOff>111506</xdr:rowOff>
    </xdr:to>
    <xdr:sp macro="" textlink="">
      <xdr:nvSpPr>
        <xdr:cNvPr id="450" name="楕円 449"/>
        <xdr:cNvSpPr/>
      </xdr:nvSpPr>
      <xdr:spPr>
        <a:xfrm>
          <a:off x="13843000" y="12868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121683</xdr:rowOff>
    </xdr:from>
    <xdr:ext cx="762000" cy="259045"/>
    <xdr:sp macro="" textlink="">
      <xdr:nvSpPr>
        <xdr:cNvPr id="451" name="テキスト ボックス 450"/>
        <xdr:cNvSpPr txBox="1"/>
      </xdr:nvSpPr>
      <xdr:spPr>
        <a:xfrm>
          <a:off x="13512800" y="12637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12192</xdr:rowOff>
    </xdr:from>
    <xdr:to>
      <xdr:col>65</xdr:col>
      <xdr:colOff>53975</xdr:colOff>
      <xdr:row>76</xdr:row>
      <xdr:rowOff>113792</xdr:rowOff>
    </xdr:to>
    <xdr:sp macro="" textlink="">
      <xdr:nvSpPr>
        <xdr:cNvPr id="452" name="楕円 451"/>
        <xdr:cNvSpPr/>
      </xdr:nvSpPr>
      <xdr:spPr>
        <a:xfrm>
          <a:off x="12954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123969</xdr:rowOff>
    </xdr:from>
    <xdr:ext cx="762000" cy="259045"/>
    <xdr:sp macro="" textlink="">
      <xdr:nvSpPr>
        <xdr:cNvPr id="453" name="テキスト ボックス 452"/>
        <xdr:cNvSpPr txBox="1"/>
      </xdr:nvSpPr>
      <xdr:spPr>
        <a:xfrm>
          <a:off x="12623800" y="1281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北海道遠軽町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21474</xdr:rowOff>
    </xdr:from>
    <xdr:to>
      <xdr:col>29</xdr:col>
      <xdr:colOff>127000</xdr:colOff>
      <xdr:row>15</xdr:row>
      <xdr:rowOff>115918</xdr:rowOff>
    </xdr:to>
    <xdr:cxnSp macro="">
      <xdr:nvCxnSpPr>
        <xdr:cNvPr id="52" name="直線コネクタ 51"/>
        <xdr:cNvCxnSpPr/>
      </xdr:nvCxnSpPr>
      <xdr:spPr bwMode="auto">
        <a:xfrm flipV="1">
          <a:off x="5003800" y="2640849"/>
          <a:ext cx="647700" cy="944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128113</xdr:rowOff>
    </xdr:from>
    <xdr:ext cx="762000" cy="259045"/>
    <xdr:sp macro="" textlink="">
      <xdr:nvSpPr>
        <xdr:cNvPr id="53" name="人口1人当たり決算額の推移平均値テキスト130"/>
        <xdr:cNvSpPr txBox="1"/>
      </xdr:nvSpPr>
      <xdr:spPr>
        <a:xfrm>
          <a:off x="5740400" y="2918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115918</xdr:rowOff>
    </xdr:from>
    <xdr:to>
      <xdr:col>26</xdr:col>
      <xdr:colOff>50800</xdr:colOff>
      <xdr:row>15</xdr:row>
      <xdr:rowOff>128927</xdr:rowOff>
    </xdr:to>
    <xdr:cxnSp macro="">
      <xdr:nvCxnSpPr>
        <xdr:cNvPr id="55" name="直線コネクタ 54"/>
        <xdr:cNvCxnSpPr/>
      </xdr:nvCxnSpPr>
      <xdr:spPr bwMode="auto">
        <a:xfrm flipV="1">
          <a:off x="4305300" y="2735293"/>
          <a:ext cx="698500" cy="130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170894</xdr:rowOff>
    </xdr:from>
    <xdr:ext cx="736600" cy="259045"/>
    <xdr:sp macro="" textlink="">
      <xdr:nvSpPr>
        <xdr:cNvPr id="57" name="テキスト ボックス 56"/>
        <xdr:cNvSpPr txBox="1"/>
      </xdr:nvSpPr>
      <xdr:spPr>
        <a:xfrm>
          <a:off x="4622800" y="31331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115505</xdr:rowOff>
    </xdr:from>
    <xdr:to>
      <xdr:col>22</xdr:col>
      <xdr:colOff>114300</xdr:colOff>
      <xdr:row>15</xdr:row>
      <xdr:rowOff>128927</xdr:rowOff>
    </xdr:to>
    <xdr:cxnSp macro="">
      <xdr:nvCxnSpPr>
        <xdr:cNvPr id="58" name="直線コネクタ 57"/>
        <xdr:cNvCxnSpPr/>
      </xdr:nvCxnSpPr>
      <xdr:spPr bwMode="auto">
        <a:xfrm>
          <a:off x="3606800" y="2734880"/>
          <a:ext cx="698500" cy="134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34659</xdr:rowOff>
    </xdr:from>
    <xdr:ext cx="762000" cy="259045"/>
    <xdr:sp macro="" textlink="">
      <xdr:nvSpPr>
        <xdr:cNvPr id="60" name="テキスト ボックス 59"/>
        <xdr:cNvSpPr txBox="1"/>
      </xdr:nvSpPr>
      <xdr:spPr>
        <a:xfrm>
          <a:off x="3924300" y="3168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106611</xdr:rowOff>
    </xdr:from>
    <xdr:to>
      <xdr:col>18</xdr:col>
      <xdr:colOff>177800</xdr:colOff>
      <xdr:row>15</xdr:row>
      <xdr:rowOff>115505</xdr:rowOff>
    </xdr:to>
    <xdr:cxnSp macro="">
      <xdr:nvCxnSpPr>
        <xdr:cNvPr id="61" name="直線コネクタ 60"/>
        <xdr:cNvCxnSpPr/>
      </xdr:nvCxnSpPr>
      <xdr:spPr bwMode="auto">
        <a:xfrm>
          <a:off x="2908300" y="2725986"/>
          <a:ext cx="698500" cy="88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50607</xdr:rowOff>
    </xdr:from>
    <xdr:ext cx="762000" cy="259045"/>
    <xdr:sp macro="" textlink="">
      <xdr:nvSpPr>
        <xdr:cNvPr id="63" name="テキスト ボックス 62"/>
        <xdr:cNvSpPr txBox="1"/>
      </xdr:nvSpPr>
      <xdr:spPr>
        <a:xfrm>
          <a:off x="3225800" y="318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61198</xdr:rowOff>
    </xdr:from>
    <xdr:ext cx="762000" cy="259045"/>
    <xdr:sp macro="" textlink="">
      <xdr:nvSpPr>
        <xdr:cNvPr id="65" name="テキスト ボックス 64"/>
        <xdr:cNvSpPr txBox="1"/>
      </xdr:nvSpPr>
      <xdr:spPr>
        <a:xfrm>
          <a:off x="2527300" y="319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142124</xdr:rowOff>
    </xdr:from>
    <xdr:to>
      <xdr:col>29</xdr:col>
      <xdr:colOff>177800</xdr:colOff>
      <xdr:row>15</xdr:row>
      <xdr:rowOff>72274</xdr:rowOff>
    </xdr:to>
    <xdr:sp macro="" textlink="">
      <xdr:nvSpPr>
        <xdr:cNvPr id="71" name="楕円 70"/>
        <xdr:cNvSpPr/>
      </xdr:nvSpPr>
      <xdr:spPr bwMode="auto">
        <a:xfrm>
          <a:off x="5600700" y="25900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158651</xdr:rowOff>
    </xdr:from>
    <xdr:ext cx="762000" cy="259045"/>
    <xdr:sp macro="" textlink="">
      <xdr:nvSpPr>
        <xdr:cNvPr id="72" name="人口1人当たり決算額の推移該当値テキスト130"/>
        <xdr:cNvSpPr txBox="1"/>
      </xdr:nvSpPr>
      <xdr:spPr>
        <a:xfrm>
          <a:off x="5740400" y="2435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65118</xdr:rowOff>
    </xdr:from>
    <xdr:to>
      <xdr:col>26</xdr:col>
      <xdr:colOff>101600</xdr:colOff>
      <xdr:row>15</xdr:row>
      <xdr:rowOff>166718</xdr:rowOff>
    </xdr:to>
    <xdr:sp macro="" textlink="">
      <xdr:nvSpPr>
        <xdr:cNvPr id="73" name="楕円 72"/>
        <xdr:cNvSpPr/>
      </xdr:nvSpPr>
      <xdr:spPr bwMode="auto">
        <a:xfrm>
          <a:off x="4953000" y="26844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5445</xdr:rowOff>
    </xdr:from>
    <xdr:ext cx="736600" cy="259045"/>
    <xdr:sp macro="" textlink="">
      <xdr:nvSpPr>
        <xdr:cNvPr id="74" name="テキスト ボックス 73"/>
        <xdr:cNvSpPr txBox="1"/>
      </xdr:nvSpPr>
      <xdr:spPr>
        <a:xfrm>
          <a:off x="4622800" y="2453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78127</xdr:rowOff>
    </xdr:from>
    <xdr:to>
      <xdr:col>22</xdr:col>
      <xdr:colOff>165100</xdr:colOff>
      <xdr:row>16</xdr:row>
      <xdr:rowOff>8277</xdr:rowOff>
    </xdr:to>
    <xdr:sp macro="" textlink="">
      <xdr:nvSpPr>
        <xdr:cNvPr id="75" name="楕円 74"/>
        <xdr:cNvSpPr/>
      </xdr:nvSpPr>
      <xdr:spPr bwMode="auto">
        <a:xfrm>
          <a:off x="4254500" y="26975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18454</xdr:rowOff>
    </xdr:from>
    <xdr:ext cx="762000" cy="259045"/>
    <xdr:sp macro="" textlink="">
      <xdr:nvSpPr>
        <xdr:cNvPr id="76" name="テキスト ボックス 75"/>
        <xdr:cNvSpPr txBox="1"/>
      </xdr:nvSpPr>
      <xdr:spPr>
        <a:xfrm>
          <a:off x="3924300" y="2466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64705</xdr:rowOff>
    </xdr:from>
    <xdr:to>
      <xdr:col>19</xdr:col>
      <xdr:colOff>38100</xdr:colOff>
      <xdr:row>15</xdr:row>
      <xdr:rowOff>166305</xdr:rowOff>
    </xdr:to>
    <xdr:sp macro="" textlink="">
      <xdr:nvSpPr>
        <xdr:cNvPr id="77" name="楕円 76"/>
        <xdr:cNvSpPr/>
      </xdr:nvSpPr>
      <xdr:spPr bwMode="auto">
        <a:xfrm>
          <a:off x="3556000" y="26840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5032</xdr:rowOff>
    </xdr:from>
    <xdr:ext cx="762000" cy="259045"/>
    <xdr:sp macro="" textlink="">
      <xdr:nvSpPr>
        <xdr:cNvPr id="78" name="テキスト ボックス 77"/>
        <xdr:cNvSpPr txBox="1"/>
      </xdr:nvSpPr>
      <xdr:spPr>
        <a:xfrm>
          <a:off x="3225800" y="24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55811</xdr:rowOff>
    </xdr:from>
    <xdr:to>
      <xdr:col>15</xdr:col>
      <xdr:colOff>101600</xdr:colOff>
      <xdr:row>15</xdr:row>
      <xdr:rowOff>157411</xdr:rowOff>
    </xdr:to>
    <xdr:sp macro="" textlink="">
      <xdr:nvSpPr>
        <xdr:cNvPr id="79" name="楕円 78"/>
        <xdr:cNvSpPr/>
      </xdr:nvSpPr>
      <xdr:spPr bwMode="auto">
        <a:xfrm>
          <a:off x="2857500" y="26751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167588</xdr:rowOff>
    </xdr:from>
    <xdr:ext cx="762000" cy="259045"/>
    <xdr:sp macro="" textlink="">
      <xdr:nvSpPr>
        <xdr:cNvPr id="80" name="テキスト ボックス 79"/>
        <xdr:cNvSpPr txBox="1"/>
      </xdr:nvSpPr>
      <xdr:spPr>
        <a:xfrm>
          <a:off x="2527300" y="2444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125666</xdr:rowOff>
    </xdr:from>
    <xdr:to>
      <xdr:col>29</xdr:col>
      <xdr:colOff>127000</xdr:colOff>
      <xdr:row>33</xdr:row>
      <xdr:rowOff>267551</xdr:rowOff>
    </xdr:to>
    <xdr:cxnSp macro="">
      <xdr:nvCxnSpPr>
        <xdr:cNvPr id="113" name="直線コネクタ 112"/>
        <xdr:cNvCxnSpPr/>
      </xdr:nvCxnSpPr>
      <xdr:spPr bwMode="auto">
        <a:xfrm flipV="1">
          <a:off x="5003800" y="6050216"/>
          <a:ext cx="647700" cy="1418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111618</xdr:rowOff>
    </xdr:from>
    <xdr:ext cx="762000" cy="259045"/>
    <xdr:sp macro="" textlink="">
      <xdr:nvSpPr>
        <xdr:cNvPr id="114" name="人口1人当たり決算額の推移平均値テキスト445"/>
        <xdr:cNvSpPr txBox="1"/>
      </xdr:nvSpPr>
      <xdr:spPr>
        <a:xfrm>
          <a:off x="5740400" y="67219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267551</xdr:rowOff>
    </xdr:from>
    <xdr:to>
      <xdr:col>26</xdr:col>
      <xdr:colOff>50800</xdr:colOff>
      <xdr:row>34</xdr:row>
      <xdr:rowOff>73908</xdr:rowOff>
    </xdr:to>
    <xdr:cxnSp macro="">
      <xdr:nvCxnSpPr>
        <xdr:cNvPr id="116" name="直線コネクタ 115"/>
        <xdr:cNvCxnSpPr/>
      </xdr:nvCxnSpPr>
      <xdr:spPr bwMode="auto">
        <a:xfrm flipV="1">
          <a:off x="4305300" y="6192101"/>
          <a:ext cx="698500" cy="1492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208392</xdr:rowOff>
    </xdr:from>
    <xdr:ext cx="736600" cy="259045"/>
    <xdr:sp macro="" textlink="">
      <xdr:nvSpPr>
        <xdr:cNvPr id="118" name="テキスト ボックス 117"/>
        <xdr:cNvSpPr txBox="1"/>
      </xdr:nvSpPr>
      <xdr:spPr>
        <a:xfrm>
          <a:off x="4622800" y="6818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73908</xdr:rowOff>
    </xdr:from>
    <xdr:to>
      <xdr:col>22</xdr:col>
      <xdr:colOff>114300</xdr:colOff>
      <xdr:row>34</xdr:row>
      <xdr:rowOff>195351</xdr:rowOff>
    </xdr:to>
    <xdr:cxnSp macro="">
      <xdr:nvCxnSpPr>
        <xdr:cNvPr id="119" name="直線コネクタ 118"/>
        <xdr:cNvCxnSpPr/>
      </xdr:nvCxnSpPr>
      <xdr:spPr bwMode="auto">
        <a:xfrm flipV="1">
          <a:off x="3606800" y="6341358"/>
          <a:ext cx="698500" cy="1214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199362</xdr:rowOff>
    </xdr:from>
    <xdr:ext cx="762000" cy="259045"/>
    <xdr:sp macro="" textlink="">
      <xdr:nvSpPr>
        <xdr:cNvPr id="121" name="テキスト ボックス 120"/>
        <xdr:cNvSpPr txBox="1"/>
      </xdr:nvSpPr>
      <xdr:spPr>
        <a:xfrm>
          <a:off x="3924300" y="680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148679</xdr:rowOff>
    </xdr:from>
    <xdr:to>
      <xdr:col>18</xdr:col>
      <xdr:colOff>177800</xdr:colOff>
      <xdr:row>34</xdr:row>
      <xdr:rowOff>195351</xdr:rowOff>
    </xdr:to>
    <xdr:cxnSp macro="">
      <xdr:nvCxnSpPr>
        <xdr:cNvPr id="122" name="直線コネクタ 121"/>
        <xdr:cNvCxnSpPr/>
      </xdr:nvCxnSpPr>
      <xdr:spPr bwMode="auto">
        <a:xfrm>
          <a:off x="2908300" y="6416129"/>
          <a:ext cx="698500" cy="466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223290</xdr:rowOff>
    </xdr:from>
    <xdr:ext cx="762000" cy="259045"/>
    <xdr:sp macro="" textlink="">
      <xdr:nvSpPr>
        <xdr:cNvPr id="124" name="テキスト ボックス 123"/>
        <xdr:cNvSpPr txBox="1"/>
      </xdr:nvSpPr>
      <xdr:spPr>
        <a:xfrm>
          <a:off x="3225800" y="6833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244777</xdr:rowOff>
    </xdr:from>
    <xdr:ext cx="762000" cy="259045"/>
    <xdr:sp macro="" textlink="">
      <xdr:nvSpPr>
        <xdr:cNvPr id="126" name="テキスト ボックス 125"/>
        <xdr:cNvSpPr txBox="1"/>
      </xdr:nvSpPr>
      <xdr:spPr>
        <a:xfrm>
          <a:off x="2527300" y="68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74866</xdr:rowOff>
    </xdr:from>
    <xdr:to>
      <xdr:col>29</xdr:col>
      <xdr:colOff>177800</xdr:colOff>
      <xdr:row>33</xdr:row>
      <xdr:rowOff>176466</xdr:rowOff>
    </xdr:to>
    <xdr:sp macro="" textlink="">
      <xdr:nvSpPr>
        <xdr:cNvPr id="132" name="楕円 131"/>
        <xdr:cNvSpPr/>
      </xdr:nvSpPr>
      <xdr:spPr bwMode="auto">
        <a:xfrm>
          <a:off x="5600700" y="59994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21543</xdr:rowOff>
    </xdr:from>
    <xdr:ext cx="762000" cy="259045"/>
    <xdr:sp macro="" textlink="">
      <xdr:nvSpPr>
        <xdr:cNvPr id="133" name="人口1人当たり決算額の推移該当値テキスト445"/>
        <xdr:cNvSpPr txBox="1"/>
      </xdr:nvSpPr>
      <xdr:spPr>
        <a:xfrm>
          <a:off x="5740400" y="594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216751</xdr:rowOff>
    </xdr:from>
    <xdr:to>
      <xdr:col>26</xdr:col>
      <xdr:colOff>101600</xdr:colOff>
      <xdr:row>33</xdr:row>
      <xdr:rowOff>318351</xdr:rowOff>
    </xdr:to>
    <xdr:sp macro="" textlink="">
      <xdr:nvSpPr>
        <xdr:cNvPr id="134" name="楕円 133"/>
        <xdr:cNvSpPr/>
      </xdr:nvSpPr>
      <xdr:spPr bwMode="auto">
        <a:xfrm>
          <a:off x="4953000" y="61413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32</xdr:row>
      <xdr:rowOff>157078</xdr:rowOff>
    </xdr:from>
    <xdr:ext cx="736600" cy="259045"/>
    <xdr:sp macro="" textlink="">
      <xdr:nvSpPr>
        <xdr:cNvPr id="135" name="テキスト ボックス 134"/>
        <xdr:cNvSpPr txBox="1"/>
      </xdr:nvSpPr>
      <xdr:spPr>
        <a:xfrm>
          <a:off x="4622800" y="59101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23108</xdr:rowOff>
    </xdr:from>
    <xdr:to>
      <xdr:col>22</xdr:col>
      <xdr:colOff>165100</xdr:colOff>
      <xdr:row>34</xdr:row>
      <xdr:rowOff>124708</xdr:rowOff>
    </xdr:to>
    <xdr:sp macro="" textlink="">
      <xdr:nvSpPr>
        <xdr:cNvPr id="136" name="楕円 135"/>
        <xdr:cNvSpPr/>
      </xdr:nvSpPr>
      <xdr:spPr bwMode="auto">
        <a:xfrm>
          <a:off x="4254500" y="62905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134885</xdr:rowOff>
    </xdr:from>
    <xdr:ext cx="762000" cy="259045"/>
    <xdr:sp macro="" textlink="">
      <xdr:nvSpPr>
        <xdr:cNvPr id="137" name="テキスト ボックス 136"/>
        <xdr:cNvSpPr txBox="1"/>
      </xdr:nvSpPr>
      <xdr:spPr>
        <a:xfrm>
          <a:off x="3924300" y="6059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144551</xdr:rowOff>
    </xdr:from>
    <xdr:to>
      <xdr:col>19</xdr:col>
      <xdr:colOff>38100</xdr:colOff>
      <xdr:row>34</xdr:row>
      <xdr:rowOff>246151</xdr:rowOff>
    </xdr:to>
    <xdr:sp macro="" textlink="">
      <xdr:nvSpPr>
        <xdr:cNvPr id="138" name="楕円 137"/>
        <xdr:cNvSpPr/>
      </xdr:nvSpPr>
      <xdr:spPr bwMode="auto">
        <a:xfrm>
          <a:off x="3556000" y="64120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256328</xdr:rowOff>
    </xdr:from>
    <xdr:ext cx="762000" cy="259045"/>
    <xdr:sp macro="" textlink="">
      <xdr:nvSpPr>
        <xdr:cNvPr id="139" name="テキスト ボックス 138"/>
        <xdr:cNvSpPr txBox="1"/>
      </xdr:nvSpPr>
      <xdr:spPr>
        <a:xfrm>
          <a:off x="3225800" y="6180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97879</xdr:rowOff>
    </xdr:from>
    <xdr:to>
      <xdr:col>15</xdr:col>
      <xdr:colOff>101600</xdr:colOff>
      <xdr:row>34</xdr:row>
      <xdr:rowOff>199479</xdr:rowOff>
    </xdr:to>
    <xdr:sp macro="" textlink="">
      <xdr:nvSpPr>
        <xdr:cNvPr id="140" name="楕円 139"/>
        <xdr:cNvSpPr/>
      </xdr:nvSpPr>
      <xdr:spPr bwMode="auto">
        <a:xfrm>
          <a:off x="2857500" y="63653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209656</xdr:rowOff>
    </xdr:from>
    <xdr:ext cx="762000" cy="259045"/>
    <xdr:sp macro="" textlink="">
      <xdr:nvSpPr>
        <xdr:cNvPr id="141" name="テキスト ボックス 140"/>
        <xdr:cNvSpPr txBox="1"/>
      </xdr:nvSpPr>
      <xdr:spPr>
        <a:xfrm>
          <a:off x="2527300" y="6134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北海道遠軽町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17,646
17,482
1,332.45
18,159,313
17,318,635
824,472
9,878,077
27,937,394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33.8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107162</xdr:rowOff>
    </xdr:from>
    <xdr:to>
      <xdr:col>24</xdr:col>
      <xdr:colOff>63500</xdr:colOff>
      <xdr:row>34</xdr:row>
      <xdr:rowOff>152679</xdr:rowOff>
    </xdr:to>
    <xdr:cxnSp macro="">
      <xdr:nvCxnSpPr>
        <xdr:cNvPr id="61" name="直線コネクタ 60"/>
        <xdr:cNvCxnSpPr/>
      </xdr:nvCxnSpPr>
      <xdr:spPr>
        <a:xfrm flipV="1">
          <a:off x="3797300" y="5936462"/>
          <a:ext cx="838200" cy="4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118063</xdr:rowOff>
    </xdr:from>
    <xdr:ext cx="599010" cy="259045"/>
    <xdr:sp macro="" textlink="">
      <xdr:nvSpPr>
        <xdr:cNvPr id="62" name="人件費平均値テキスト"/>
        <xdr:cNvSpPr txBox="1"/>
      </xdr:nvSpPr>
      <xdr:spPr>
        <a:xfrm>
          <a:off x="4686300" y="6118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121691</xdr:rowOff>
    </xdr:from>
    <xdr:to>
      <xdr:col>19</xdr:col>
      <xdr:colOff>177800</xdr:colOff>
      <xdr:row>34</xdr:row>
      <xdr:rowOff>152679</xdr:rowOff>
    </xdr:to>
    <xdr:cxnSp macro="">
      <xdr:nvCxnSpPr>
        <xdr:cNvPr id="64" name="直線コネクタ 63"/>
        <xdr:cNvCxnSpPr/>
      </xdr:nvCxnSpPr>
      <xdr:spPr>
        <a:xfrm>
          <a:off x="2908300" y="5950991"/>
          <a:ext cx="889000" cy="30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169664</xdr:rowOff>
    </xdr:from>
    <xdr:ext cx="534377" cy="259045"/>
    <xdr:sp macro="" textlink="">
      <xdr:nvSpPr>
        <xdr:cNvPr id="66" name="テキスト ボックス 65"/>
        <xdr:cNvSpPr txBox="1"/>
      </xdr:nvSpPr>
      <xdr:spPr>
        <a:xfrm>
          <a:off x="3530111" y="634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121691</xdr:rowOff>
    </xdr:from>
    <xdr:to>
      <xdr:col>15</xdr:col>
      <xdr:colOff>50800</xdr:colOff>
      <xdr:row>34</xdr:row>
      <xdr:rowOff>161404</xdr:rowOff>
    </xdr:to>
    <xdr:cxnSp macro="">
      <xdr:nvCxnSpPr>
        <xdr:cNvPr id="67" name="直線コネクタ 66"/>
        <xdr:cNvCxnSpPr/>
      </xdr:nvCxnSpPr>
      <xdr:spPr>
        <a:xfrm flipV="1">
          <a:off x="2019300" y="5950991"/>
          <a:ext cx="889000" cy="39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22991</xdr:rowOff>
    </xdr:from>
    <xdr:ext cx="534377" cy="259045"/>
    <xdr:sp macro="" textlink="">
      <xdr:nvSpPr>
        <xdr:cNvPr id="69" name="テキスト ボックス 68"/>
        <xdr:cNvSpPr txBox="1"/>
      </xdr:nvSpPr>
      <xdr:spPr>
        <a:xfrm>
          <a:off x="2641111" y="636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149746</xdr:rowOff>
    </xdr:from>
    <xdr:to>
      <xdr:col>10</xdr:col>
      <xdr:colOff>114300</xdr:colOff>
      <xdr:row>34</xdr:row>
      <xdr:rowOff>161404</xdr:rowOff>
    </xdr:to>
    <xdr:cxnSp macro="">
      <xdr:nvCxnSpPr>
        <xdr:cNvPr id="70" name="直線コネクタ 69"/>
        <xdr:cNvCxnSpPr/>
      </xdr:nvCxnSpPr>
      <xdr:spPr>
        <a:xfrm>
          <a:off x="1130300" y="5979046"/>
          <a:ext cx="889000" cy="1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24147</xdr:rowOff>
    </xdr:from>
    <xdr:ext cx="534377" cy="259045"/>
    <xdr:sp macro="" textlink="">
      <xdr:nvSpPr>
        <xdr:cNvPr id="72" name="テキスト ボックス 71"/>
        <xdr:cNvSpPr txBox="1"/>
      </xdr:nvSpPr>
      <xdr:spPr>
        <a:xfrm>
          <a:off x="1752111" y="636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43159</xdr:rowOff>
    </xdr:from>
    <xdr:ext cx="534377" cy="259045"/>
    <xdr:sp macro="" textlink="">
      <xdr:nvSpPr>
        <xdr:cNvPr id="74" name="テキスト ボックス 73"/>
        <xdr:cNvSpPr txBox="1"/>
      </xdr:nvSpPr>
      <xdr:spPr>
        <a:xfrm>
          <a:off x="863111" y="638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56362</xdr:rowOff>
    </xdr:from>
    <xdr:to>
      <xdr:col>24</xdr:col>
      <xdr:colOff>114300</xdr:colOff>
      <xdr:row>34</xdr:row>
      <xdr:rowOff>157962</xdr:rowOff>
    </xdr:to>
    <xdr:sp macro="" textlink="">
      <xdr:nvSpPr>
        <xdr:cNvPr id="80" name="楕円 79"/>
        <xdr:cNvSpPr/>
      </xdr:nvSpPr>
      <xdr:spPr>
        <a:xfrm>
          <a:off x="4584700" y="588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79239</xdr:rowOff>
    </xdr:from>
    <xdr:ext cx="599010" cy="259045"/>
    <xdr:sp macro="" textlink="">
      <xdr:nvSpPr>
        <xdr:cNvPr id="81" name="人件費該当値テキスト"/>
        <xdr:cNvSpPr txBox="1"/>
      </xdr:nvSpPr>
      <xdr:spPr>
        <a:xfrm>
          <a:off x="4686300" y="5737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101879</xdr:rowOff>
    </xdr:from>
    <xdr:to>
      <xdr:col>20</xdr:col>
      <xdr:colOff>38100</xdr:colOff>
      <xdr:row>35</xdr:row>
      <xdr:rowOff>32029</xdr:rowOff>
    </xdr:to>
    <xdr:sp macro="" textlink="">
      <xdr:nvSpPr>
        <xdr:cNvPr id="82" name="楕円 81"/>
        <xdr:cNvSpPr/>
      </xdr:nvSpPr>
      <xdr:spPr>
        <a:xfrm>
          <a:off x="3746500" y="593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48556</xdr:rowOff>
    </xdr:from>
    <xdr:ext cx="599010" cy="259045"/>
    <xdr:sp macro="" textlink="">
      <xdr:nvSpPr>
        <xdr:cNvPr id="83" name="テキスト ボックス 82"/>
        <xdr:cNvSpPr txBox="1"/>
      </xdr:nvSpPr>
      <xdr:spPr>
        <a:xfrm>
          <a:off x="3497795" y="5706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70891</xdr:rowOff>
    </xdr:from>
    <xdr:to>
      <xdr:col>15</xdr:col>
      <xdr:colOff>101600</xdr:colOff>
      <xdr:row>35</xdr:row>
      <xdr:rowOff>1041</xdr:rowOff>
    </xdr:to>
    <xdr:sp macro="" textlink="">
      <xdr:nvSpPr>
        <xdr:cNvPr id="84" name="楕円 83"/>
        <xdr:cNvSpPr/>
      </xdr:nvSpPr>
      <xdr:spPr>
        <a:xfrm>
          <a:off x="2857500" y="590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17568</xdr:rowOff>
    </xdr:from>
    <xdr:ext cx="599010" cy="259045"/>
    <xdr:sp macro="" textlink="">
      <xdr:nvSpPr>
        <xdr:cNvPr id="85" name="テキスト ボックス 84"/>
        <xdr:cNvSpPr txBox="1"/>
      </xdr:nvSpPr>
      <xdr:spPr>
        <a:xfrm>
          <a:off x="2608795" y="5675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110604</xdr:rowOff>
    </xdr:from>
    <xdr:to>
      <xdr:col>10</xdr:col>
      <xdr:colOff>165100</xdr:colOff>
      <xdr:row>35</xdr:row>
      <xdr:rowOff>40754</xdr:rowOff>
    </xdr:to>
    <xdr:sp macro="" textlink="">
      <xdr:nvSpPr>
        <xdr:cNvPr id="86" name="楕円 85"/>
        <xdr:cNvSpPr/>
      </xdr:nvSpPr>
      <xdr:spPr>
        <a:xfrm>
          <a:off x="1968500" y="5939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57281</xdr:rowOff>
    </xdr:from>
    <xdr:ext cx="599010" cy="259045"/>
    <xdr:sp macro="" textlink="">
      <xdr:nvSpPr>
        <xdr:cNvPr id="87" name="テキスト ボックス 86"/>
        <xdr:cNvSpPr txBox="1"/>
      </xdr:nvSpPr>
      <xdr:spPr>
        <a:xfrm>
          <a:off x="1719795" y="5715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98946</xdr:rowOff>
    </xdr:from>
    <xdr:to>
      <xdr:col>6</xdr:col>
      <xdr:colOff>38100</xdr:colOff>
      <xdr:row>35</xdr:row>
      <xdr:rowOff>29096</xdr:rowOff>
    </xdr:to>
    <xdr:sp macro="" textlink="">
      <xdr:nvSpPr>
        <xdr:cNvPr id="88" name="楕円 87"/>
        <xdr:cNvSpPr/>
      </xdr:nvSpPr>
      <xdr:spPr>
        <a:xfrm>
          <a:off x="1079500" y="5928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45623</xdr:rowOff>
    </xdr:from>
    <xdr:ext cx="599010" cy="259045"/>
    <xdr:sp macro="" textlink="">
      <xdr:nvSpPr>
        <xdr:cNvPr id="89" name="テキスト ボックス 88"/>
        <xdr:cNvSpPr txBox="1"/>
      </xdr:nvSpPr>
      <xdr:spPr>
        <a:xfrm>
          <a:off x="830795" y="5703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170552</xdr:rowOff>
    </xdr:from>
    <xdr:to>
      <xdr:col>24</xdr:col>
      <xdr:colOff>63500</xdr:colOff>
      <xdr:row>58</xdr:row>
      <xdr:rowOff>9632</xdr:rowOff>
    </xdr:to>
    <xdr:cxnSp macro="">
      <xdr:nvCxnSpPr>
        <xdr:cNvPr id="118" name="直線コネクタ 117"/>
        <xdr:cNvCxnSpPr/>
      </xdr:nvCxnSpPr>
      <xdr:spPr>
        <a:xfrm flipV="1">
          <a:off x="3797300" y="9943202"/>
          <a:ext cx="838200" cy="10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163548</xdr:rowOff>
    </xdr:from>
    <xdr:ext cx="599010" cy="259045"/>
    <xdr:sp macro="" textlink="">
      <xdr:nvSpPr>
        <xdr:cNvPr id="119" name="物件費平均値テキスト"/>
        <xdr:cNvSpPr txBox="1"/>
      </xdr:nvSpPr>
      <xdr:spPr>
        <a:xfrm>
          <a:off x="4686300" y="9936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5548</xdr:rowOff>
    </xdr:from>
    <xdr:to>
      <xdr:col>19</xdr:col>
      <xdr:colOff>177800</xdr:colOff>
      <xdr:row>58</xdr:row>
      <xdr:rowOff>9632</xdr:rowOff>
    </xdr:to>
    <xdr:cxnSp macro="">
      <xdr:nvCxnSpPr>
        <xdr:cNvPr id="121" name="直線コネクタ 120"/>
        <xdr:cNvCxnSpPr/>
      </xdr:nvCxnSpPr>
      <xdr:spPr>
        <a:xfrm>
          <a:off x="2908300" y="9949648"/>
          <a:ext cx="889000" cy="4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135581</xdr:rowOff>
    </xdr:from>
    <xdr:ext cx="534377" cy="259045"/>
    <xdr:sp macro="" textlink="">
      <xdr:nvSpPr>
        <xdr:cNvPr id="123" name="テキスト ボックス 122"/>
        <xdr:cNvSpPr txBox="1"/>
      </xdr:nvSpPr>
      <xdr:spPr>
        <a:xfrm>
          <a:off x="3530111" y="1007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5548</xdr:rowOff>
    </xdr:from>
    <xdr:to>
      <xdr:col>15</xdr:col>
      <xdr:colOff>50800</xdr:colOff>
      <xdr:row>58</xdr:row>
      <xdr:rowOff>26717</xdr:rowOff>
    </xdr:to>
    <xdr:cxnSp macro="">
      <xdr:nvCxnSpPr>
        <xdr:cNvPr id="124" name="直線コネクタ 123"/>
        <xdr:cNvCxnSpPr/>
      </xdr:nvCxnSpPr>
      <xdr:spPr>
        <a:xfrm flipV="1">
          <a:off x="2019300" y="9949648"/>
          <a:ext cx="889000" cy="21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134660</xdr:rowOff>
    </xdr:from>
    <xdr:ext cx="534377" cy="259045"/>
    <xdr:sp macro="" textlink="">
      <xdr:nvSpPr>
        <xdr:cNvPr id="126" name="テキスト ボックス 125"/>
        <xdr:cNvSpPr txBox="1"/>
      </xdr:nvSpPr>
      <xdr:spPr>
        <a:xfrm>
          <a:off x="2641111" y="1007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26717</xdr:rowOff>
    </xdr:from>
    <xdr:to>
      <xdr:col>10</xdr:col>
      <xdr:colOff>114300</xdr:colOff>
      <xdr:row>58</xdr:row>
      <xdr:rowOff>46672</xdr:rowOff>
    </xdr:to>
    <xdr:cxnSp macro="">
      <xdr:nvCxnSpPr>
        <xdr:cNvPr id="127" name="直線コネクタ 126"/>
        <xdr:cNvCxnSpPr/>
      </xdr:nvCxnSpPr>
      <xdr:spPr>
        <a:xfrm flipV="1">
          <a:off x="1130300" y="9970817"/>
          <a:ext cx="889000" cy="19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144693</xdr:rowOff>
    </xdr:from>
    <xdr:ext cx="534377" cy="259045"/>
    <xdr:sp macro="" textlink="">
      <xdr:nvSpPr>
        <xdr:cNvPr id="129" name="テキスト ボックス 128"/>
        <xdr:cNvSpPr txBox="1"/>
      </xdr:nvSpPr>
      <xdr:spPr>
        <a:xfrm>
          <a:off x="1752111" y="1008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151582</xdr:rowOff>
    </xdr:from>
    <xdr:ext cx="534377" cy="259045"/>
    <xdr:sp macro="" textlink="">
      <xdr:nvSpPr>
        <xdr:cNvPr id="131" name="テキスト ボックス 130"/>
        <xdr:cNvSpPr txBox="1"/>
      </xdr:nvSpPr>
      <xdr:spPr>
        <a:xfrm>
          <a:off x="863111" y="1009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119752</xdr:rowOff>
    </xdr:from>
    <xdr:to>
      <xdr:col>24</xdr:col>
      <xdr:colOff>114300</xdr:colOff>
      <xdr:row>58</xdr:row>
      <xdr:rowOff>49902</xdr:rowOff>
    </xdr:to>
    <xdr:sp macro="" textlink="">
      <xdr:nvSpPr>
        <xdr:cNvPr id="137" name="楕円 136"/>
        <xdr:cNvSpPr/>
      </xdr:nvSpPr>
      <xdr:spPr>
        <a:xfrm>
          <a:off x="4584700" y="9892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142629</xdr:rowOff>
    </xdr:from>
    <xdr:ext cx="599010" cy="259045"/>
    <xdr:sp macro="" textlink="">
      <xdr:nvSpPr>
        <xdr:cNvPr id="138" name="物件費該当値テキスト"/>
        <xdr:cNvSpPr txBox="1"/>
      </xdr:nvSpPr>
      <xdr:spPr>
        <a:xfrm>
          <a:off x="4686300" y="9743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130282</xdr:rowOff>
    </xdr:from>
    <xdr:to>
      <xdr:col>20</xdr:col>
      <xdr:colOff>38100</xdr:colOff>
      <xdr:row>58</xdr:row>
      <xdr:rowOff>60432</xdr:rowOff>
    </xdr:to>
    <xdr:sp macro="" textlink="">
      <xdr:nvSpPr>
        <xdr:cNvPr id="139" name="楕円 138"/>
        <xdr:cNvSpPr/>
      </xdr:nvSpPr>
      <xdr:spPr>
        <a:xfrm>
          <a:off x="3746500" y="990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76959</xdr:rowOff>
    </xdr:from>
    <xdr:ext cx="599010" cy="259045"/>
    <xdr:sp macro="" textlink="">
      <xdr:nvSpPr>
        <xdr:cNvPr id="140" name="テキスト ボックス 139"/>
        <xdr:cNvSpPr txBox="1"/>
      </xdr:nvSpPr>
      <xdr:spPr>
        <a:xfrm>
          <a:off x="3497795" y="9678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126198</xdr:rowOff>
    </xdr:from>
    <xdr:to>
      <xdr:col>15</xdr:col>
      <xdr:colOff>101600</xdr:colOff>
      <xdr:row>58</xdr:row>
      <xdr:rowOff>56348</xdr:rowOff>
    </xdr:to>
    <xdr:sp macro="" textlink="">
      <xdr:nvSpPr>
        <xdr:cNvPr id="141" name="楕円 140"/>
        <xdr:cNvSpPr/>
      </xdr:nvSpPr>
      <xdr:spPr>
        <a:xfrm>
          <a:off x="2857500" y="989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72875</xdr:rowOff>
    </xdr:from>
    <xdr:ext cx="599010" cy="259045"/>
    <xdr:sp macro="" textlink="">
      <xdr:nvSpPr>
        <xdr:cNvPr id="142" name="テキスト ボックス 141"/>
        <xdr:cNvSpPr txBox="1"/>
      </xdr:nvSpPr>
      <xdr:spPr>
        <a:xfrm>
          <a:off x="2608795" y="9674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147367</xdr:rowOff>
    </xdr:from>
    <xdr:to>
      <xdr:col>10</xdr:col>
      <xdr:colOff>165100</xdr:colOff>
      <xdr:row>58</xdr:row>
      <xdr:rowOff>77517</xdr:rowOff>
    </xdr:to>
    <xdr:sp macro="" textlink="">
      <xdr:nvSpPr>
        <xdr:cNvPr id="143" name="楕円 142"/>
        <xdr:cNvSpPr/>
      </xdr:nvSpPr>
      <xdr:spPr>
        <a:xfrm>
          <a:off x="1968500" y="9920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94044</xdr:rowOff>
    </xdr:from>
    <xdr:ext cx="599010" cy="259045"/>
    <xdr:sp macro="" textlink="">
      <xdr:nvSpPr>
        <xdr:cNvPr id="144" name="テキスト ボックス 143"/>
        <xdr:cNvSpPr txBox="1"/>
      </xdr:nvSpPr>
      <xdr:spPr>
        <a:xfrm>
          <a:off x="1719795" y="9695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167322</xdr:rowOff>
    </xdr:from>
    <xdr:to>
      <xdr:col>6</xdr:col>
      <xdr:colOff>38100</xdr:colOff>
      <xdr:row>58</xdr:row>
      <xdr:rowOff>97472</xdr:rowOff>
    </xdr:to>
    <xdr:sp macro="" textlink="">
      <xdr:nvSpPr>
        <xdr:cNvPr id="145" name="楕円 144"/>
        <xdr:cNvSpPr/>
      </xdr:nvSpPr>
      <xdr:spPr>
        <a:xfrm>
          <a:off x="1079500" y="993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113999</xdr:rowOff>
    </xdr:from>
    <xdr:ext cx="599010" cy="259045"/>
    <xdr:sp macro="" textlink="">
      <xdr:nvSpPr>
        <xdr:cNvPr id="146" name="テキスト ボックス 145"/>
        <xdr:cNvSpPr txBox="1"/>
      </xdr:nvSpPr>
      <xdr:spPr>
        <a:xfrm>
          <a:off x="830795" y="9715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104015</xdr:rowOff>
    </xdr:from>
    <xdr:to>
      <xdr:col>24</xdr:col>
      <xdr:colOff>63500</xdr:colOff>
      <xdr:row>77</xdr:row>
      <xdr:rowOff>104632</xdr:rowOff>
    </xdr:to>
    <xdr:cxnSp macro="">
      <xdr:nvCxnSpPr>
        <xdr:cNvPr id="173" name="直線コネクタ 172"/>
        <xdr:cNvCxnSpPr/>
      </xdr:nvCxnSpPr>
      <xdr:spPr>
        <a:xfrm flipV="1">
          <a:off x="3797300" y="13305665"/>
          <a:ext cx="838200" cy="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104632</xdr:rowOff>
    </xdr:from>
    <xdr:to>
      <xdr:col>19</xdr:col>
      <xdr:colOff>177800</xdr:colOff>
      <xdr:row>77</xdr:row>
      <xdr:rowOff>120200</xdr:rowOff>
    </xdr:to>
    <xdr:cxnSp macro="">
      <xdr:nvCxnSpPr>
        <xdr:cNvPr id="176" name="直線コネクタ 175"/>
        <xdr:cNvCxnSpPr/>
      </xdr:nvCxnSpPr>
      <xdr:spPr>
        <a:xfrm flipV="1">
          <a:off x="2908300" y="13306282"/>
          <a:ext cx="889000" cy="15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153441</xdr:rowOff>
    </xdr:from>
    <xdr:ext cx="469744" cy="259045"/>
    <xdr:sp macro="" textlink="">
      <xdr:nvSpPr>
        <xdr:cNvPr id="178" name="テキスト ボックス 177"/>
        <xdr:cNvSpPr txBox="1"/>
      </xdr:nvSpPr>
      <xdr:spPr>
        <a:xfrm>
          <a:off x="3562428" y="13355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120200</xdr:rowOff>
    </xdr:from>
    <xdr:to>
      <xdr:col>15</xdr:col>
      <xdr:colOff>50800</xdr:colOff>
      <xdr:row>77</xdr:row>
      <xdr:rowOff>134990</xdr:rowOff>
    </xdr:to>
    <xdr:cxnSp macro="">
      <xdr:nvCxnSpPr>
        <xdr:cNvPr id="179" name="直線コネクタ 178"/>
        <xdr:cNvCxnSpPr/>
      </xdr:nvCxnSpPr>
      <xdr:spPr>
        <a:xfrm flipV="1">
          <a:off x="2019300" y="13321850"/>
          <a:ext cx="889000" cy="1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119241</xdr:rowOff>
    </xdr:from>
    <xdr:to>
      <xdr:col>10</xdr:col>
      <xdr:colOff>114300</xdr:colOff>
      <xdr:row>77</xdr:row>
      <xdr:rowOff>134990</xdr:rowOff>
    </xdr:to>
    <xdr:cxnSp macro="">
      <xdr:nvCxnSpPr>
        <xdr:cNvPr id="182" name="直線コネクタ 181"/>
        <xdr:cNvCxnSpPr/>
      </xdr:nvCxnSpPr>
      <xdr:spPr>
        <a:xfrm>
          <a:off x="1130300" y="13320891"/>
          <a:ext cx="889000" cy="15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169443</xdr:rowOff>
    </xdr:from>
    <xdr:ext cx="469744" cy="259045"/>
    <xdr:sp macro="" textlink="">
      <xdr:nvSpPr>
        <xdr:cNvPr id="186" name="テキスト ボックス 185"/>
        <xdr:cNvSpPr txBox="1"/>
      </xdr:nvSpPr>
      <xdr:spPr>
        <a:xfrm>
          <a:off x="895428" y="13371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53215</xdr:rowOff>
    </xdr:from>
    <xdr:to>
      <xdr:col>24</xdr:col>
      <xdr:colOff>114300</xdr:colOff>
      <xdr:row>77</xdr:row>
      <xdr:rowOff>154815</xdr:rowOff>
    </xdr:to>
    <xdr:sp macro="" textlink="">
      <xdr:nvSpPr>
        <xdr:cNvPr id="192" name="楕円 191"/>
        <xdr:cNvSpPr/>
      </xdr:nvSpPr>
      <xdr:spPr>
        <a:xfrm>
          <a:off x="4584700" y="1325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31642</xdr:rowOff>
    </xdr:from>
    <xdr:ext cx="469744" cy="259045"/>
    <xdr:sp macro="" textlink="">
      <xdr:nvSpPr>
        <xdr:cNvPr id="193" name="維持補修費該当値テキスト"/>
        <xdr:cNvSpPr txBox="1"/>
      </xdr:nvSpPr>
      <xdr:spPr>
        <a:xfrm>
          <a:off x="4686300" y="1323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53832</xdr:rowOff>
    </xdr:from>
    <xdr:to>
      <xdr:col>20</xdr:col>
      <xdr:colOff>38100</xdr:colOff>
      <xdr:row>77</xdr:row>
      <xdr:rowOff>155432</xdr:rowOff>
    </xdr:to>
    <xdr:sp macro="" textlink="">
      <xdr:nvSpPr>
        <xdr:cNvPr id="194" name="楕円 193"/>
        <xdr:cNvSpPr/>
      </xdr:nvSpPr>
      <xdr:spPr>
        <a:xfrm>
          <a:off x="3746500" y="13255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509</xdr:rowOff>
    </xdr:from>
    <xdr:ext cx="469744" cy="259045"/>
    <xdr:sp macro="" textlink="">
      <xdr:nvSpPr>
        <xdr:cNvPr id="195" name="テキスト ボックス 194"/>
        <xdr:cNvSpPr txBox="1"/>
      </xdr:nvSpPr>
      <xdr:spPr>
        <a:xfrm>
          <a:off x="3562428" y="1303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69400</xdr:rowOff>
    </xdr:from>
    <xdr:to>
      <xdr:col>15</xdr:col>
      <xdr:colOff>101600</xdr:colOff>
      <xdr:row>77</xdr:row>
      <xdr:rowOff>171000</xdr:rowOff>
    </xdr:to>
    <xdr:sp macro="" textlink="">
      <xdr:nvSpPr>
        <xdr:cNvPr id="196" name="楕円 195"/>
        <xdr:cNvSpPr/>
      </xdr:nvSpPr>
      <xdr:spPr>
        <a:xfrm>
          <a:off x="2857500" y="1327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162127</xdr:rowOff>
    </xdr:from>
    <xdr:ext cx="469744" cy="259045"/>
    <xdr:sp macro="" textlink="">
      <xdr:nvSpPr>
        <xdr:cNvPr id="197" name="テキスト ボックス 196"/>
        <xdr:cNvSpPr txBox="1"/>
      </xdr:nvSpPr>
      <xdr:spPr>
        <a:xfrm>
          <a:off x="2673428" y="1336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84190</xdr:rowOff>
    </xdr:from>
    <xdr:to>
      <xdr:col>10</xdr:col>
      <xdr:colOff>165100</xdr:colOff>
      <xdr:row>78</xdr:row>
      <xdr:rowOff>14340</xdr:rowOff>
    </xdr:to>
    <xdr:sp macro="" textlink="">
      <xdr:nvSpPr>
        <xdr:cNvPr id="198" name="楕円 197"/>
        <xdr:cNvSpPr/>
      </xdr:nvSpPr>
      <xdr:spPr>
        <a:xfrm>
          <a:off x="1968500" y="13285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5467</xdr:rowOff>
    </xdr:from>
    <xdr:ext cx="469744" cy="259045"/>
    <xdr:sp macro="" textlink="">
      <xdr:nvSpPr>
        <xdr:cNvPr id="199" name="テキスト ボックス 198"/>
        <xdr:cNvSpPr txBox="1"/>
      </xdr:nvSpPr>
      <xdr:spPr>
        <a:xfrm>
          <a:off x="1784428" y="1337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68441</xdr:rowOff>
    </xdr:from>
    <xdr:to>
      <xdr:col>6</xdr:col>
      <xdr:colOff>38100</xdr:colOff>
      <xdr:row>77</xdr:row>
      <xdr:rowOff>170041</xdr:rowOff>
    </xdr:to>
    <xdr:sp macro="" textlink="">
      <xdr:nvSpPr>
        <xdr:cNvPr id="200" name="楕円 199"/>
        <xdr:cNvSpPr/>
      </xdr:nvSpPr>
      <xdr:spPr>
        <a:xfrm>
          <a:off x="1079500" y="13270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15118</xdr:rowOff>
    </xdr:from>
    <xdr:ext cx="469744" cy="259045"/>
    <xdr:sp macro="" textlink="">
      <xdr:nvSpPr>
        <xdr:cNvPr id="201" name="テキスト ボックス 200"/>
        <xdr:cNvSpPr txBox="1"/>
      </xdr:nvSpPr>
      <xdr:spPr>
        <a:xfrm>
          <a:off x="895428" y="13045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67354</xdr:rowOff>
    </xdr:from>
    <xdr:to>
      <xdr:col>24</xdr:col>
      <xdr:colOff>63500</xdr:colOff>
      <xdr:row>96</xdr:row>
      <xdr:rowOff>137066</xdr:rowOff>
    </xdr:to>
    <xdr:cxnSp macro="">
      <xdr:nvCxnSpPr>
        <xdr:cNvPr id="233" name="直線コネクタ 232"/>
        <xdr:cNvCxnSpPr/>
      </xdr:nvCxnSpPr>
      <xdr:spPr>
        <a:xfrm>
          <a:off x="3797300" y="16526554"/>
          <a:ext cx="838200" cy="69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133483</xdr:rowOff>
    </xdr:from>
    <xdr:ext cx="599010" cy="259045"/>
    <xdr:sp macro="" textlink="">
      <xdr:nvSpPr>
        <xdr:cNvPr id="234" name="扶助費平均値テキスト"/>
        <xdr:cNvSpPr txBox="1"/>
      </xdr:nvSpPr>
      <xdr:spPr>
        <a:xfrm>
          <a:off x="4686300" y="16078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67354</xdr:rowOff>
    </xdr:from>
    <xdr:to>
      <xdr:col>19</xdr:col>
      <xdr:colOff>177800</xdr:colOff>
      <xdr:row>97</xdr:row>
      <xdr:rowOff>12686</xdr:rowOff>
    </xdr:to>
    <xdr:cxnSp macro="">
      <xdr:nvCxnSpPr>
        <xdr:cNvPr id="236" name="直線コネクタ 235"/>
        <xdr:cNvCxnSpPr/>
      </xdr:nvCxnSpPr>
      <xdr:spPr>
        <a:xfrm flipV="1">
          <a:off x="2908300" y="16526554"/>
          <a:ext cx="889000" cy="116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145164</xdr:rowOff>
    </xdr:from>
    <xdr:ext cx="534377" cy="259045"/>
    <xdr:sp macro="" textlink="">
      <xdr:nvSpPr>
        <xdr:cNvPr id="238" name="テキスト ボックス 237"/>
        <xdr:cNvSpPr txBox="1"/>
      </xdr:nvSpPr>
      <xdr:spPr>
        <a:xfrm>
          <a:off x="3530111" y="16090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162854</xdr:rowOff>
    </xdr:from>
    <xdr:to>
      <xdr:col>15</xdr:col>
      <xdr:colOff>50800</xdr:colOff>
      <xdr:row>97</xdr:row>
      <xdr:rowOff>12686</xdr:rowOff>
    </xdr:to>
    <xdr:cxnSp macro="">
      <xdr:nvCxnSpPr>
        <xdr:cNvPr id="239" name="直線コネクタ 238"/>
        <xdr:cNvCxnSpPr/>
      </xdr:nvCxnSpPr>
      <xdr:spPr>
        <a:xfrm>
          <a:off x="2019300" y="16450604"/>
          <a:ext cx="889000" cy="19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68191</xdr:rowOff>
    </xdr:from>
    <xdr:ext cx="534377" cy="259045"/>
    <xdr:sp macro="" textlink="">
      <xdr:nvSpPr>
        <xdr:cNvPr id="241" name="テキスト ボックス 240"/>
        <xdr:cNvSpPr txBox="1"/>
      </xdr:nvSpPr>
      <xdr:spPr>
        <a:xfrm>
          <a:off x="2641111" y="1618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162854</xdr:rowOff>
    </xdr:from>
    <xdr:to>
      <xdr:col>10</xdr:col>
      <xdr:colOff>114300</xdr:colOff>
      <xdr:row>97</xdr:row>
      <xdr:rowOff>147352</xdr:rowOff>
    </xdr:to>
    <xdr:cxnSp macro="">
      <xdr:nvCxnSpPr>
        <xdr:cNvPr id="242" name="直線コネクタ 241"/>
        <xdr:cNvCxnSpPr/>
      </xdr:nvCxnSpPr>
      <xdr:spPr>
        <a:xfrm flipV="1">
          <a:off x="1130300" y="16450604"/>
          <a:ext cx="889000" cy="327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137261</xdr:rowOff>
    </xdr:from>
    <xdr:ext cx="534377" cy="259045"/>
    <xdr:sp macro="" textlink="">
      <xdr:nvSpPr>
        <xdr:cNvPr id="244" name="テキスト ボックス 243"/>
        <xdr:cNvSpPr txBox="1"/>
      </xdr:nvSpPr>
      <xdr:spPr>
        <a:xfrm>
          <a:off x="1752111" y="16082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51057</xdr:rowOff>
    </xdr:from>
    <xdr:ext cx="534377" cy="259045"/>
    <xdr:sp macro="" textlink="">
      <xdr:nvSpPr>
        <xdr:cNvPr id="246" name="テキスト ボックス 245"/>
        <xdr:cNvSpPr txBox="1"/>
      </xdr:nvSpPr>
      <xdr:spPr>
        <a:xfrm>
          <a:off x="863111" y="1633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86266</xdr:rowOff>
    </xdr:from>
    <xdr:to>
      <xdr:col>24</xdr:col>
      <xdr:colOff>114300</xdr:colOff>
      <xdr:row>97</xdr:row>
      <xdr:rowOff>16416</xdr:rowOff>
    </xdr:to>
    <xdr:sp macro="" textlink="">
      <xdr:nvSpPr>
        <xdr:cNvPr id="252" name="楕円 251"/>
        <xdr:cNvSpPr/>
      </xdr:nvSpPr>
      <xdr:spPr>
        <a:xfrm>
          <a:off x="4584700" y="16545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64693</xdr:rowOff>
    </xdr:from>
    <xdr:ext cx="534377" cy="259045"/>
    <xdr:sp macro="" textlink="">
      <xdr:nvSpPr>
        <xdr:cNvPr id="253" name="扶助費該当値テキスト"/>
        <xdr:cNvSpPr txBox="1"/>
      </xdr:nvSpPr>
      <xdr:spPr>
        <a:xfrm>
          <a:off x="4686300" y="1652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16554</xdr:rowOff>
    </xdr:from>
    <xdr:to>
      <xdr:col>20</xdr:col>
      <xdr:colOff>38100</xdr:colOff>
      <xdr:row>96</xdr:row>
      <xdr:rowOff>118154</xdr:rowOff>
    </xdr:to>
    <xdr:sp macro="" textlink="">
      <xdr:nvSpPr>
        <xdr:cNvPr id="254" name="楕円 253"/>
        <xdr:cNvSpPr/>
      </xdr:nvSpPr>
      <xdr:spPr>
        <a:xfrm>
          <a:off x="3746500" y="1647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109281</xdr:rowOff>
    </xdr:from>
    <xdr:ext cx="534377" cy="259045"/>
    <xdr:sp macro="" textlink="">
      <xdr:nvSpPr>
        <xdr:cNvPr id="255" name="テキスト ボックス 254"/>
        <xdr:cNvSpPr txBox="1"/>
      </xdr:nvSpPr>
      <xdr:spPr>
        <a:xfrm>
          <a:off x="3530111" y="16568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133336</xdr:rowOff>
    </xdr:from>
    <xdr:to>
      <xdr:col>15</xdr:col>
      <xdr:colOff>101600</xdr:colOff>
      <xdr:row>97</xdr:row>
      <xdr:rowOff>63486</xdr:rowOff>
    </xdr:to>
    <xdr:sp macro="" textlink="">
      <xdr:nvSpPr>
        <xdr:cNvPr id="256" name="楕円 255"/>
        <xdr:cNvSpPr/>
      </xdr:nvSpPr>
      <xdr:spPr>
        <a:xfrm>
          <a:off x="2857500" y="16592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54613</xdr:rowOff>
    </xdr:from>
    <xdr:ext cx="534377" cy="259045"/>
    <xdr:sp macro="" textlink="">
      <xdr:nvSpPr>
        <xdr:cNvPr id="257" name="テキスト ボックス 256"/>
        <xdr:cNvSpPr txBox="1"/>
      </xdr:nvSpPr>
      <xdr:spPr>
        <a:xfrm>
          <a:off x="2641111" y="16685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112054</xdr:rowOff>
    </xdr:from>
    <xdr:to>
      <xdr:col>10</xdr:col>
      <xdr:colOff>165100</xdr:colOff>
      <xdr:row>96</xdr:row>
      <xdr:rowOff>42204</xdr:rowOff>
    </xdr:to>
    <xdr:sp macro="" textlink="">
      <xdr:nvSpPr>
        <xdr:cNvPr id="258" name="楕円 257"/>
        <xdr:cNvSpPr/>
      </xdr:nvSpPr>
      <xdr:spPr>
        <a:xfrm>
          <a:off x="1968500" y="1639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33331</xdr:rowOff>
    </xdr:from>
    <xdr:ext cx="534377" cy="259045"/>
    <xdr:sp macro="" textlink="">
      <xdr:nvSpPr>
        <xdr:cNvPr id="259" name="テキスト ボックス 258"/>
        <xdr:cNvSpPr txBox="1"/>
      </xdr:nvSpPr>
      <xdr:spPr>
        <a:xfrm>
          <a:off x="1752111" y="164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96552</xdr:rowOff>
    </xdr:from>
    <xdr:to>
      <xdr:col>6</xdr:col>
      <xdr:colOff>38100</xdr:colOff>
      <xdr:row>98</xdr:row>
      <xdr:rowOff>26702</xdr:rowOff>
    </xdr:to>
    <xdr:sp macro="" textlink="">
      <xdr:nvSpPr>
        <xdr:cNvPr id="260" name="楕円 259"/>
        <xdr:cNvSpPr/>
      </xdr:nvSpPr>
      <xdr:spPr>
        <a:xfrm>
          <a:off x="1079500" y="16727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17829</xdr:rowOff>
    </xdr:from>
    <xdr:ext cx="534377" cy="259045"/>
    <xdr:sp macro="" textlink="">
      <xdr:nvSpPr>
        <xdr:cNvPr id="261" name="テキスト ボックス 260"/>
        <xdr:cNvSpPr txBox="1"/>
      </xdr:nvSpPr>
      <xdr:spPr>
        <a:xfrm>
          <a:off x="863111" y="16819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100369</xdr:rowOff>
    </xdr:from>
    <xdr:to>
      <xdr:col>55</xdr:col>
      <xdr:colOff>0</xdr:colOff>
      <xdr:row>35</xdr:row>
      <xdr:rowOff>25369</xdr:rowOff>
    </xdr:to>
    <xdr:cxnSp macro="">
      <xdr:nvCxnSpPr>
        <xdr:cNvPr id="290" name="直線コネクタ 289"/>
        <xdr:cNvCxnSpPr/>
      </xdr:nvCxnSpPr>
      <xdr:spPr>
        <a:xfrm>
          <a:off x="9639300" y="5929669"/>
          <a:ext cx="838200" cy="96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82723</xdr:rowOff>
    </xdr:from>
    <xdr:ext cx="599010" cy="259045"/>
    <xdr:sp macro="" textlink="">
      <xdr:nvSpPr>
        <xdr:cNvPr id="291" name="補助費等平均値テキスト"/>
        <xdr:cNvSpPr txBox="1"/>
      </xdr:nvSpPr>
      <xdr:spPr>
        <a:xfrm>
          <a:off x="10528300" y="6254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100369</xdr:rowOff>
    </xdr:from>
    <xdr:to>
      <xdr:col>50</xdr:col>
      <xdr:colOff>114300</xdr:colOff>
      <xdr:row>35</xdr:row>
      <xdr:rowOff>99745</xdr:rowOff>
    </xdr:to>
    <xdr:cxnSp macro="">
      <xdr:nvCxnSpPr>
        <xdr:cNvPr id="293" name="直線コネクタ 292"/>
        <xdr:cNvCxnSpPr/>
      </xdr:nvCxnSpPr>
      <xdr:spPr>
        <a:xfrm flipV="1">
          <a:off x="8750300" y="5929669"/>
          <a:ext cx="889000" cy="170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59162</xdr:rowOff>
    </xdr:from>
    <xdr:ext cx="534377" cy="259045"/>
    <xdr:sp macro="" textlink="">
      <xdr:nvSpPr>
        <xdr:cNvPr id="295" name="テキスト ボックス 294"/>
        <xdr:cNvSpPr txBox="1"/>
      </xdr:nvSpPr>
      <xdr:spPr>
        <a:xfrm>
          <a:off x="9372111" y="640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99745</xdr:rowOff>
    </xdr:from>
    <xdr:to>
      <xdr:col>45</xdr:col>
      <xdr:colOff>177800</xdr:colOff>
      <xdr:row>35</xdr:row>
      <xdr:rowOff>119545</xdr:rowOff>
    </xdr:to>
    <xdr:cxnSp macro="">
      <xdr:nvCxnSpPr>
        <xdr:cNvPr id="296" name="直線コネクタ 295"/>
        <xdr:cNvCxnSpPr/>
      </xdr:nvCxnSpPr>
      <xdr:spPr>
        <a:xfrm flipV="1">
          <a:off x="7861300" y="6100495"/>
          <a:ext cx="889000" cy="19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61037</xdr:rowOff>
    </xdr:from>
    <xdr:ext cx="534377" cy="259045"/>
    <xdr:sp macro="" textlink="">
      <xdr:nvSpPr>
        <xdr:cNvPr id="298" name="テキスト ボックス 297"/>
        <xdr:cNvSpPr txBox="1"/>
      </xdr:nvSpPr>
      <xdr:spPr>
        <a:xfrm>
          <a:off x="8483111" y="6404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69470</xdr:rowOff>
    </xdr:from>
    <xdr:to>
      <xdr:col>41</xdr:col>
      <xdr:colOff>50800</xdr:colOff>
      <xdr:row>35</xdr:row>
      <xdr:rowOff>119545</xdr:rowOff>
    </xdr:to>
    <xdr:cxnSp macro="">
      <xdr:nvCxnSpPr>
        <xdr:cNvPr id="299" name="直線コネクタ 298"/>
        <xdr:cNvCxnSpPr/>
      </xdr:nvCxnSpPr>
      <xdr:spPr>
        <a:xfrm>
          <a:off x="6972300" y="5727320"/>
          <a:ext cx="889000" cy="392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98268</xdr:rowOff>
    </xdr:from>
    <xdr:ext cx="534377" cy="259045"/>
    <xdr:sp macro="" textlink="">
      <xdr:nvSpPr>
        <xdr:cNvPr id="301" name="テキスト ボックス 300"/>
        <xdr:cNvSpPr txBox="1"/>
      </xdr:nvSpPr>
      <xdr:spPr>
        <a:xfrm>
          <a:off x="7594111" y="644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46780</xdr:rowOff>
    </xdr:from>
    <xdr:ext cx="599010" cy="259045"/>
    <xdr:sp macro="" textlink="">
      <xdr:nvSpPr>
        <xdr:cNvPr id="303" name="テキスト ボックス 302"/>
        <xdr:cNvSpPr txBox="1"/>
      </xdr:nvSpPr>
      <xdr:spPr>
        <a:xfrm>
          <a:off x="6672795" y="6047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146019</xdr:rowOff>
    </xdr:from>
    <xdr:to>
      <xdr:col>55</xdr:col>
      <xdr:colOff>50800</xdr:colOff>
      <xdr:row>35</xdr:row>
      <xdr:rowOff>76169</xdr:rowOff>
    </xdr:to>
    <xdr:sp macro="" textlink="">
      <xdr:nvSpPr>
        <xdr:cNvPr id="309" name="楕円 308"/>
        <xdr:cNvSpPr/>
      </xdr:nvSpPr>
      <xdr:spPr>
        <a:xfrm>
          <a:off x="10426700" y="597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168896</xdr:rowOff>
    </xdr:from>
    <xdr:ext cx="599010" cy="259045"/>
    <xdr:sp macro="" textlink="">
      <xdr:nvSpPr>
        <xdr:cNvPr id="310" name="補助費等該当値テキスト"/>
        <xdr:cNvSpPr txBox="1"/>
      </xdr:nvSpPr>
      <xdr:spPr>
        <a:xfrm>
          <a:off x="10528300" y="5826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49569</xdr:rowOff>
    </xdr:from>
    <xdr:to>
      <xdr:col>50</xdr:col>
      <xdr:colOff>165100</xdr:colOff>
      <xdr:row>34</xdr:row>
      <xdr:rowOff>151169</xdr:rowOff>
    </xdr:to>
    <xdr:sp macro="" textlink="">
      <xdr:nvSpPr>
        <xdr:cNvPr id="311" name="楕円 310"/>
        <xdr:cNvSpPr/>
      </xdr:nvSpPr>
      <xdr:spPr>
        <a:xfrm>
          <a:off x="9588500" y="587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167696</xdr:rowOff>
    </xdr:from>
    <xdr:ext cx="599010" cy="259045"/>
    <xdr:sp macro="" textlink="">
      <xdr:nvSpPr>
        <xdr:cNvPr id="312" name="テキスト ボックス 311"/>
        <xdr:cNvSpPr txBox="1"/>
      </xdr:nvSpPr>
      <xdr:spPr>
        <a:xfrm>
          <a:off x="9339795" y="565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48945</xdr:rowOff>
    </xdr:from>
    <xdr:to>
      <xdr:col>46</xdr:col>
      <xdr:colOff>38100</xdr:colOff>
      <xdr:row>35</xdr:row>
      <xdr:rowOff>150545</xdr:rowOff>
    </xdr:to>
    <xdr:sp macro="" textlink="">
      <xdr:nvSpPr>
        <xdr:cNvPr id="313" name="楕円 312"/>
        <xdr:cNvSpPr/>
      </xdr:nvSpPr>
      <xdr:spPr>
        <a:xfrm>
          <a:off x="8699500" y="604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167072</xdr:rowOff>
    </xdr:from>
    <xdr:ext cx="599010" cy="259045"/>
    <xdr:sp macro="" textlink="">
      <xdr:nvSpPr>
        <xdr:cNvPr id="314" name="テキスト ボックス 313"/>
        <xdr:cNvSpPr txBox="1"/>
      </xdr:nvSpPr>
      <xdr:spPr>
        <a:xfrm>
          <a:off x="8450795" y="5824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68745</xdr:rowOff>
    </xdr:from>
    <xdr:to>
      <xdr:col>41</xdr:col>
      <xdr:colOff>101600</xdr:colOff>
      <xdr:row>35</xdr:row>
      <xdr:rowOff>170345</xdr:rowOff>
    </xdr:to>
    <xdr:sp macro="" textlink="">
      <xdr:nvSpPr>
        <xdr:cNvPr id="315" name="楕円 314"/>
        <xdr:cNvSpPr/>
      </xdr:nvSpPr>
      <xdr:spPr>
        <a:xfrm>
          <a:off x="7810500" y="606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15422</xdr:rowOff>
    </xdr:from>
    <xdr:ext cx="599010" cy="259045"/>
    <xdr:sp macro="" textlink="">
      <xdr:nvSpPr>
        <xdr:cNvPr id="316" name="テキスト ボックス 315"/>
        <xdr:cNvSpPr txBox="1"/>
      </xdr:nvSpPr>
      <xdr:spPr>
        <a:xfrm>
          <a:off x="7561795" y="5844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18670</xdr:rowOff>
    </xdr:from>
    <xdr:to>
      <xdr:col>36</xdr:col>
      <xdr:colOff>165100</xdr:colOff>
      <xdr:row>33</xdr:row>
      <xdr:rowOff>120270</xdr:rowOff>
    </xdr:to>
    <xdr:sp macro="" textlink="">
      <xdr:nvSpPr>
        <xdr:cNvPr id="317" name="楕円 316"/>
        <xdr:cNvSpPr/>
      </xdr:nvSpPr>
      <xdr:spPr>
        <a:xfrm>
          <a:off x="6921500" y="567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136797</xdr:rowOff>
    </xdr:from>
    <xdr:ext cx="599010" cy="259045"/>
    <xdr:sp macro="" textlink="">
      <xdr:nvSpPr>
        <xdr:cNvPr id="318" name="テキスト ボックス 317"/>
        <xdr:cNvSpPr txBox="1"/>
      </xdr:nvSpPr>
      <xdr:spPr>
        <a:xfrm>
          <a:off x="6672795" y="5451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97668</xdr:rowOff>
    </xdr:from>
    <xdr:to>
      <xdr:col>54</xdr:col>
      <xdr:colOff>189865</xdr:colOff>
      <xdr:row>59</xdr:row>
      <xdr:rowOff>9592</xdr:rowOff>
    </xdr:to>
    <xdr:cxnSp macro="">
      <xdr:nvCxnSpPr>
        <xdr:cNvPr id="342" name="直線コネクタ 341"/>
        <xdr:cNvCxnSpPr/>
      </xdr:nvCxnSpPr>
      <xdr:spPr>
        <a:xfrm flipV="1">
          <a:off x="10475595" y="9013068"/>
          <a:ext cx="1270" cy="1112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13419</xdr:rowOff>
    </xdr:from>
    <xdr:ext cx="469744" cy="259045"/>
    <xdr:sp macro="" textlink="">
      <xdr:nvSpPr>
        <xdr:cNvPr id="343" name="普通建設事業費最小値テキスト"/>
        <xdr:cNvSpPr txBox="1"/>
      </xdr:nvSpPr>
      <xdr:spPr>
        <a:xfrm>
          <a:off x="10528300" y="10128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9592</xdr:rowOff>
    </xdr:from>
    <xdr:to>
      <xdr:col>55</xdr:col>
      <xdr:colOff>88900</xdr:colOff>
      <xdr:row>59</xdr:row>
      <xdr:rowOff>9592</xdr:rowOff>
    </xdr:to>
    <xdr:cxnSp macro="">
      <xdr:nvCxnSpPr>
        <xdr:cNvPr id="344" name="直線コネクタ 343"/>
        <xdr:cNvCxnSpPr/>
      </xdr:nvCxnSpPr>
      <xdr:spPr>
        <a:xfrm>
          <a:off x="10388600" y="1012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51</xdr:row>
      <xdr:rowOff>44345</xdr:rowOff>
    </xdr:from>
    <xdr:ext cx="599010" cy="259045"/>
    <xdr:sp macro="" textlink="">
      <xdr:nvSpPr>
        <xdr:cNvPr id="345" name="普通建設事業費最大値テキスト"/>
        <xdr:cNvSpPr txBox="1"/>
      </xdr:nvSpPr>
      <xdr:spPr>
        <a:xfrm>
          <a:off x="10528300" y="8788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97668</xdr:rowOff>
    </xdr:from>
    <xdr:to>
      <xdr:col>55</xdr:col>
      <xdr:colOff>88900</xdr:colOff>
      <xdr:row>52</xdr:row>
      <xdr:rowOff>97668</xdr:rowOff>
    </xdr:to>
    <xdr:cxnSp macro="">
      <xdr:nvCxnSpPr>
        <xdr:cNvPr id="346" name="直線コネクタ 345"/>
        <xdr:cNvCxnSpPr/>
      </xdr:nvCxnSpPr>
      <xdr:spPr>
        <a:xfrm>
          <a:off x="10388600" y="90130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17864</xdr:rowOff>
    </xdr:from>
    <xdr:to>
      <xdr:col>55</xdr:col>
      <xdr:colOff>0</xdr:colOff>
      <xdr:row>55</xdr:row>
      <xdr:rowOff>40640</xdr:rowOff>
    </xdr:to>
    <xdr:cxnSp macro="">
      <xdr:nvCxnSpPr>
        <xdr:cNvPr id="347" name="直線コネクタ 346"/>
        <xdr:cNvCxnSpPr/>
      </xdr:nvCxnSpPr>
      <xdr:spPr>
        <a:xfrm flipV="1">
          <a:off x="9639300" y="9447614"/>
          <a:ext cx="838200" cy="22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5765</xdr:rowOff>
    </xdr:from>
    <xdr:ext cx="534377" cy="259045"/>
    <xdr:sp macro="" textlink="">
      <xdr:nvSpPr>
        <xdr:cNvPr id="348" name="普通建設事業費平均値テキスト"/>
        <xdr:cNvSpPr txBox="1"/>
      </xdr:nvSpPr>
      <xdr:spPr>
        <a:xfrm>
          <a:off x="10528300" y="97784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27338</xdr:rowOff>
    </xdr:from>
    <xdr:to>
      <xdr:col>55</xdr:col>
      <xdr:colOff>50800</xdr:colOff>
      <xdr:row>57</xdr:row>
      <xdr:rowOff>128938</xdr:rowOff>
    </xdr:to>
    <xdr:sp macro="" textlink="">
      <xdr:nvSpPr>
        <xdr:cNvPr id="349" name="フローチャート: 判断 348"/>
        <xdr:cNvSpPr/>
      </xdr:nvSpPr>
      <xdr:spPr>
        <a:xfrm>
          <a:off x="10426700" y="9799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149199</xdr:rowOff>
    </xdr:from>
    <xdr:to>
      <xdr:col>50</xdr:col>
      <xdr:colOff>114300</xdr:colOff>
      <xdr:row>55</xdr:row>
      <xdr:rowOff>40640</xdr:rowOff>
    </xdr:to>
    <xdr:cxnSp macro="">
      <xdr:nvCxnSpPr>
        <xdr:cNvPr id="350" name="直線コネクタ 349"/>
        <xdr:cNvCxnSpPr/>
      </xdr:nvCxnSpPr>
      <xdr:spPr>
        <a:xfrm>
          <a:off x="8750300" y="9407499"/>
          <a:ext cx="889000" cy="62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78137</xdr:rowOff>
    </xdr:from>
    <xdr:to>
      <xdr:col>50</xdr:col>
      <xdr:colOff>165100</xdr:colOff>
      <xdr:row>58</xdr:row>
      <xdr:rowOff>8287</xdr:rowOff>
    </xdr:to>
    <xdr:sp macro="" textlink="">
      <xdr:nvSpPr>
        <xdr:cNvPr id="351" name="フローチャート: 判断 350"/>
        <xdr:cNvSpPr/>
      </xdr:nvSpPr>
      <xdr:spPr>
        <a:xfrm>
          <a:off x="9588500" y="9850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170864</xdr:rowOff>
    </xdr:from>
    <xdr:ext cx="534377" cy="259045"/>
    <xdr:sp macro="" textlink="">
      <xdr:nvSpPr>
        <xdr:cNvPr id="352" name="テキスト ボックス 351"/>
        <xdr:cNvSpPr txBox="1"/>
      </xdr:nvSpPr>
      <xdr:spPr>
        <a:xfrm>
          <a:off x="9372111" y="9943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25374</xdr:rowOff>
    </xdr:from>
    <xdr:to>
      <xdr:col>45</xdr:col>
      <xdr:colOff>177800</xdr:colOff>
      <xdr:row>54</xdr:row>
      <xdr:rowOff>149199</xdr:rowOff>
    </xdr:to>
    <xdr:cxnSp macro="">
      <xdr:nvCxnSpPr>
        <xdr:cNvPr id="353" name="直線コネクタ 352"/>
        <xdr:cNvCxnSpPr/>
      </xdr:nvCxnSpPr>
      <xdr:spPr>
        <a:xfrm>
          <a:off x="7861300" y="8769324"/>
          <a:ext cx="889000" cy="63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83258</xdr:rowOff>
    </xdr:from>
    <xdr:to>
      <xdr:col>46</xdr:col>
      <xdr:colOff>38100</xdr:colOff>
      <xdr:row>58</xdr:row>
      <xdr:rowOff>13408</xdr:rowOff>
    </xdr:to>
    <xdr:sp macro="" textlink="">
      <xdr:nvSpPr>
        <xdr:cNvPr id="354" name="フローチャート: 判断 353"/>
        <xdr:cNvSpPr/>
      </xdr:nvSpPr>
      <xdr:spPr>
        <a:xfrm>
          <a:off x="8699500" y="985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4535</xdr:rowOff>
    </xdr:from>
    <xdr:ext cx="534377" cy="259045"/>
    <xdr:sp macro="" textlink="">
      <xdr:nvSpPr>
        <xdr:cNvPr id="355" name="テキスト ボックス 354"/>
        <xdr:cNvSpPr txBox="1"/>
      </xdr:nvSpPr>
      <xdr:spPr>
        <a:xfrm>
          <a:off x="8483111" y="994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25374</xdr:rowOff>
    </xdr:from>
    <xdr:to>
      <xdr:col>41</xdr:col>
      <xdr:colOff>50800</xdr:colOff>
      <xdr:row>55</xdr:row>
      <xdr:rowOff>74412</xdr:rowOff>
    </xdr:to>
    <xdr:cxnSp macro="">
      <xdr:nvCxnSpPr>
        <xdr:cNvPr id="356" name="直線コネクタ 355"/>
        <xdr:cNvCxnSpPr/>
      </xdr:nvCxnSpPr>
      <xdr:spPr>
        <a:xfrm flipV="1">
          <a:off x="6972300" y="8769324"/>
          <a:ext cx="889000" cy="734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45417</xdr:rowOff>
    </xdr:from>
    <xdr:to>
      <xdr:col>41</xdr:col>
      <xdr:colOff>101600</xdr:colOff>
      <xdr:row>57</xdr:row>
      <xdr:rowOff>147017</xdr:rowOff>
    </xdr:to>
    <xdr:sp macro="" textlink="">
      <xdr:nvSpPr>
        <xdr:cNvPr id="357" name="フローチャート: 判断 356"/>
        <xdr:cNvSpPr/>
      </xdr:nvSpPr>
      <xdr:spPr>
        <a:xfrm>
          <a:off x="7810500" y="9818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138144</xdr:rowOff>
    </xdr:from>
    <xdr:ext cx="534377" cy="259045"/>
    <xdr:sp macro="" textlink="">
      <xdr:nvSpPr>
        <xdr:cNvPr id="358" name="テキスト ボックス 357"/>
        <xdr:cNvSpPr txBox="1"/>
      </xdr:nvSpPr>
      <xdr:spPr>
        <a:xfrm>
          <a:off x="7594111" y="9910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141295</xdr:rowOff>
    </xdr:from>
    <xdr:to>
      <xdr:col>36</xdr:col>
      <xdr:colOff>165100</xdr:colOff>
      <xdr:row>57</xdr:row>
      <xdr:rowOff>71445</xdr:rowOff>
    </xdr:to>
    <xdr:sp macro="" textlink="">
      <xdr:nvSpPr>
        <xdr:cNvPr id="359" name="フローチャート: 判断 358"/>
        <xdr:cNvSpPr/>
      </xdr:nvSpPr>
      <xdr:spPr>
        <a:xfrm>
          <a:off x="6921500" y="974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62572</xdr:rowOff>
    </xdr:from>
    <xdr:ext cx="534377" cy="259045"/>
    <xdr:sp macro="" textlink="">
      <xdr:nvSpPr>
        <xdr:cNvPr id="360" name="テキスト ボックス 359"/>
        <xdr:cNvSpPr txBox="1"/>
      </xdr:nvSpPr>
      <xdr:spPr>
        <a:xfrm>
          <a:off x="6705111" y="9835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138514</xdr:rowOff>
    </xdr:from>
    <xdr:to>
      <xdr:col>55</xdr:col>
      <xdr:colOff>50800</xdr:colOff>
      <xdr:row>55</xdr:row>
      <xdr:rowOff>68664</xdr:rowOff>
    </xdr:to>
    <xdr:sp macro="" textlink="">
      <xdr:nvSpPr>
        <xdr:cNvPr id="366" name="楕円 365"/>
        <xdr:cNvSpPr/>
      </xdr:nvSpPr>
      <xdr:spPr>
        <a:xfrm>
          <a:off x="10426700" y="939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161391</xdr:rowOff>
    </xdr:from>
    <xdr:ext cx="599010" cy="259045"/>
    <xdr:sp macro="" textlink="">
      <xdr:nvSpPr>
        <xdr:cNvPr id="367" name="普通建設事業費該当値テキスト"/>
        <xdr:cNvSpPr txBox="1"/>
      </xdr:nvSpPr>
      <xdr:spPr>
        <a:xfrm>
          <a:off x="10528300" y="924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161290</xdr:rowOff>
    </xdr:from>
    <xdr:to>
      <xdr:col>50</xdr:col>
      <xdr:colOff>165100</xdr:colOff>
      <xdr:row>55</xdr:row>
      <xdr:rowOff>91440</xdr:rowOff>
    </xdr:to>
    <xdr:sp macro="" textlink="">
      <xdr:nvSpPr>
        <xdr:cNvPr id="368" name="楕円 367"/>
        <xdr:cNvSpPr/>
      </xdr:nvSpPr>
      <xdr:spPr>
        <a:xfrm>
          <a:off x="9588500" y="941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107967</xdr:rowOff>
    </xdr:from>
    <xdr:ext cx="599010" cy="259045"/>
    <xdr:sp macro="" textlink="">
      <xdr:nvSpPr>
        <xdr:cNvPr id="369" name="テキスト ボックス 368"/>
        <xdr:cNvSpPr txBox="1"/>
      </xdr:nvSpPr>
      <xdr:spPr>
        <a:xfrm>
          <a:off x="9339795" y="9194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98399</xdr:rowOff>
    </xdr:from>
    <xdr:to>
      <xdr:col>46</xdr:col>
      <xdr:colOff>38100</xdr:colOff>
      <xdr:row>55</xdr:row>
      <xdr:rowOff>28549</xdr:rowOff>
    </xdr:to>
    <xdr:sp macro="" textlink="">
      <xdr:nvSpPr>
        <xdr:cNvPr id="370" name="楕円 369"/>
        <xdr:cNvSpPr/>
      </xdr:nvSpPr>
      <xdr:spPr>
        <a:xfrm>
          <a:off x="8699500" y="9356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45076</xdr:rowOff>
    </xdr:from>
    <xdr:ext cx="599010" cy="259045"/>
    <xdr:sp macro="" textlink="">
      <xdr:nvSpPr>
        <xdr:cNvPr id="371" name="テキスト ボックス 370"/>
        <xdr:cNvSpPr txBox="1"/>
      </xdr:nvSpPr>
      <xdr:spPr>
        <a:xfrm>
          <a:off x="8450795" y="9131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50</xdr:row>
      <xdr:rowOff>146024</xdr:rowOff>
    </xdr:from>
    <xdr:to>
      <xdr:col>41</xdr:col>
      <xdr:colOff>101600</xdr:colOff>
      <xdr:row>51</xdr:row>
      <xdr:rowOff>76174</xdr:rowOff>
    </xdr:to>
    <xdr:sp macro="" textlink="">
      <xdr:nvSpPr>
        <xdr:cNvPr id="372" name="楕円 371"/>
        <xdr:cNvSpPr/>
      </xdr:nvSpPr>
      <xdr:spPr>
        <a:xfrm>
          <a:off x="7810500" y="871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49</xdr:row>
      <xdr:rowOff>92701</xdr:rowOff>
    </xdr:from>
    <xdr:ext cx="599010" cy="259045"/>
    <xdr:sp macro="" textlink="">
      <xdr:nvSpPr>
        <xdr:cNvPr id="373" name="テキスト ボックス 372"/>
        <xdr:cNvSpPr txBox="1"/>
      </xdr:nvSpPr>
      <xdr:spPr>
        <a:xfrm>
          <a:off x="7561795" y="8493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23612</xdr:rowOff>
    </xdr:from>
    <xdr:to>
      <xdr:col>36</xdr:col>
      <xdr:colOff>165100</xdr:colOff>
      <xdr:row>55</xdr:row>
      <xdr:rowOff>125212</xdr:rowOff>
    </xdr:to>
    <xdr:sp macro="" textlink="">
      <xdr:nvSpPr>
        <xdr:cNvPr id="374" name="楕円 373"/>
        <xdr:cNvSpPr/>
      </xdr:nvSpPr>
      <xdr:spPr>
        <a:xfrm>
          <a:off x="6921500" y="9453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141739</xdr:rowOff>
    </xdr:from>
    <xdr:ext cx="599010" cy="259045"/>
    <xdr:sp macro="" textlink="">
      <xdr:nvSpPr>
        <xdr:cNvPr id="375" name="テキスト ボックス 374"/>
        <xdr:cNvSpPr txBox="1"/>
      </xdr:nvSpPr>
      <xdr:spPr>
        <a:xfrm>
          <a:off x="6672795" y="9228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401" name="直線コネクタ 400"/>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4" name="普通建設事業費 （ うち新規整備　）最大値テキスト"/>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5" name="直線コネクタ 404"/>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148071</xdr:rowOff>
    </xdr:from>
    <xdr:to>
      <xdr:col>55</xdr:col>
      <xdr:colOff>0</xdr:colOff>
      <xdr:row>74</xdr:row>
      <xdr:rowOff>156605</xdr:rowOff>
    </xdr:to>
    <xdr:cxnSp macro="">
      <xdr:nvCxnSpPr>
        <xdr:cNvPr id="406" name="直線コネクタ 405"/>
        <xdr:cNvCxnSpPr/>
      </xdr:nvCxnSpPr>
      <xdr:spPr>
        <a:xfrm flipV="1">
          <a:off x="9639300" y="12321021"/>
          <a:ext cx="838200" cy="522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166431</xdr:rowOff>
    </xdr:from>
    <xdr:ext cx="534377" cy="259045"/>
    <xdr:sp macro="" textlink="">
      <xdr:nvSpPr>
        <xdr:cNvPr id="407" name="普通建設事業費 （ うち新規整備　）平均値テキスト"/>
        <xdr:cNvSpPr txBox="1"/>
      </xdr:nvSpPr>
      <xdr:spPr>
        <a:xfrm>
          <a:off x="10528300" y="13368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8" name="フローチャート: 判断 407"/>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156605</xdr:rowOff>
    </xdr:from>
    <xdr:to>
      <xdr:col>50</xdr:col>
      <xdr:colOff>114300</xdr:colOff>
      <xdr:row>74</xdr:row>
      <xdr:rowOff>164236</xdr:rowOff>
    </xdr:to>
    <xdr:cxnSp macro="">
      <xdr:nvCxnSpPr>
        <xdr:cNvPr id="409" name="直線コネクタ 408"/>
        <xdr:cNvCxnSpPr/>
      </xdr:nvCxnSpPr>
      <xdr:spPr>
        <a:xfrm flipV="1">
          <a:off x="8750300" y="12843905"/>
          <a:ext cx="889000" cy="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10" name="フローチャート: 判断 409"/>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162948</xdr:rowOff>
    </xdr:from>
    <xdr:ext cx="534377" cy="259045"/>
    <xdr:sp macro="" textlink="">
      <xdr:nvSpPr>
        <xdr:cNvPr id="411" name="テキスト ボックス 410"/>
        <xdr:cNvSpPr txBox="1"/>
      </xdr:nvSpPr>
      <xdr:spPr>
        <a:xfrm>
          <a:off x="9372111" y="1353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164236</xdr:rowOff>
    </xdr:from>
    <xdr:to>
      <xdr:col>45</xdr:col>
      <xdr:colOff>177800</xdr:colOff>
      <xdr:row>77</xdr:row>
      <xdr:rowOff>74288</xdr:rowOff>
    </xdr:to>
    <xdr:cxnSp macro="">
      <xdr:nvCxnSpPr>
        <xdr:cNvPr id="412" name="直線コネクタ 411"/>
        <xdr:cNvCxnSpPr/>
      </xdr:nvCxnSpPr>
      <xdr:spPr>
        <a:xfrm flipV="1">
          <a:off x="7861300" y="12851536"/>
          <a:ext cx="889000" cy="42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3" name="フローチャート: 判断 412"/>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159976</xdr:rowOff>
    </xdr:from>
    <xdr:ext cx="534377" cy="259045"/>
    <xdr:sp macro="" textlink="">
      <xdr:nvSpPr>
        <xdr:cNvPr id="414" name="テキスト ボックス 413"/>
        <xdr:cNvSpPr txBox="1"/>
      </xdr:nvSpPr>
      <xdr:spPr>
        <a:xfrm>
          <a:off x="8483111" y="13533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149791</xdr:rowOff>
    </xdr:from>
    <xdr:to>
      <xdr:col>41</xdr:col>
      <xdr:colOff>50800</xdr:colOff>
      <xdr:row>77</xdr:row>
      <xdr:rowOff>74288</xdr:rowOff>
    </xdr:to>
    <xdr:cxnSp macro="">
      <xdr:nvCxnSpPr>
        <xdr:cNvPr id="415" name="直線コネクタ 414"/>
        <xdr:cNvCxnSpPr/>
      </xdr:nvCxnSpPr>
      <xdr:spPr>
        <a:xfrm>
          <a:off x="6972300" y="12665641"/>
          <a:ext cx="889000" cy="610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6" name="フローチャート: 判断 415"/>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115136</xdr:rowOff>
    </xdr:from>
    <xdr:ext cx="534377" cy="259045"/>
    <xdr:sp macro="" textlink="">
      <xdr:nvSpPr>
        <xdr:cNvPr id="417" name="テキスト ボックス 416"/>
        <xdr:cNvSpPr txBox="1"/>
      </xdr:nvSpPr>
      <xdr:spPr>
        <a:xfrm>
          <a:off x="7594111" y="13488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8" name="フローチャート: 判断 417"/>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158419</xdr:rowOff>
    </xdr:from>
    <xdr:ext cx="534377" cy="259045"/>
    <xdr:sp macro="" textlink="">
      <xdr:nvSpPr>
        <xdr:cNvPr id="419" name="テキスト ボックス 418"/>
        <xdr:cNvSpPr txBox="1"/>
      </xdr:nvSpPr>
      <xdr:spPr>
        <a:xfrm>
          <a:off x="6705111" y="1336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97271</xdr:rowOff>
    </xdr:from>
    <xdr:to>
      <xdr:col>55</xdr:col>
      <xdr:colOff>50800</xdr:colOff>
      <xdr:row>72</xdr:row>
      <xdr:rowOff>27421</xdr:rowOff>
    </xdr:to>
    <xdr:sp macro="" textlink="">
      <xdr:nvSpPr>
        <xdr:cNvPr id="425" name="楕円 424"/>
        <xdr:cNvSpPr/>
      </xdr:nvSpPr>
      <xdr:spPr>
        <a:xfrm>
          <a:off x="10426700" y="1227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120148</xdr:rowOff>
    </xdr:from>
    <xdr:ext cx="599010" cy="259045"/>
    <xdr:sp macro="" textlink="">
      <xdr:nvSpPr>
        <xdr:cNvPr id="426" name="普通建設事業費 （ うち新規整備　）該当値テキスト"/>
        <xdr:cNvSpPr txBox="1"/>
      </xdr:nvSpPr>
      <xdr:spPr>
        <a:xfrm>
          <a:off x="10528300" y="12121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105805</xdr:rowOff>
    </xdr:from>
    <xdr:to>
      <xdr:col>50</xdr:col>
      <xdr:colOff>165100</xdr:colOff>
      <xdr:row>75</xdr:row>
      <xdr:rowOff>35955</xdr:rowOff>
    </xdr:to>
    <xdr:sp macro="" textlink="">
      <xdr:nvSpPr>
        <xdr:cNvPr id="427" name="楕円 426"/>
        <xdr:cNvSpPr/>
      </xdr:nvSpPr>
      <xdr:spPr>
        <a:xfrm>
          <a:off x="9588500" y="1279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52482</xdr:rowOff>
    </xdr:from>
    <xdr:ext cx="534377" cy="259045"/>
    <xdr:sp macro="" textlink="">
      <xdr:nvSpPr>
        <xdr:cNvPr id="428" name="テキスト ボックス 427"/>
        <xdr:cNvSpPr txBox="1"/>
      </xdr:nvSpPr>
      <xdr:spPr>
        <a:xfrm>
          <a:off x="9372111" y="12568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113436</xdr:rowOff>
    </xdr:from>
    <xdr:to>
      <xdr:col>46</xdr:col>
      <xdr:colOff>38100</xdr:colOff>
      <xdr:row>75</xdr:row>
      <xdr:rowOff>43586</xdr:rowOff>
    </xdr:to>
    <xdr:sp macro="" textlink="">
      <xdr:nvSpPr>
        <xdr:cNvPr id="429" name="楕円 428"/>
        <xdr:cNvSpPr/>
      </xdr:nvSpPr>
      <xdr:spPr>
        <a:xfrm>
          <a:off x="8699500" y="1280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60113</xdr:rowOff>
    </xdr:from>
    <xdr:ext cx="534377" cy="259045"/>
    <xdr:sp macro="" textlink="">
      <xdr:nvSpPr>
        <xdr:cNvPr id="430" name="テキスト ボックス 429"/>
        <xdr:cNvSpPr txBox="1"/>
      </xdr:nvSpPr>
      <xdr:spPr>
        <a:xfrm>
          <a:off x="8483111" y="12575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23488</xdr:rowOff>
    </xdr:from>
    <xdr:to>
      <xdr:col>41</xdr:col>
      <xdr:colOff>101600</xdr:colOff>
      <xdr:row>77</xdr:row>
      <xdr:rowOff>125088</xdr:rowOff>
    </xdr:to>
    <xdr:sp macro="" textlink="">
      <xdr:nvSpPr>
        <xdr:cNvPr id="431" name="楕円 430"/>
        <xdr:cNvSpPr/>
      </xdr:nvSpPr>
      <xdr:spPr>
        <a:xfrm>
          <a:off x="7810500" y="13225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141615</xdr:rowOff>
    </xdr:from>
    <xdr:ext cx="534377" cy="259045"/>
    <xdr:sp macro="" textlink="">
      <xdr:nvSpPr>
        <xdr:cNvPr id="432" name="テキスト ボックス 431"/>
        <xdr:cNvSpPr txBox="1"/>
      </xdr:nvSpPr>
      <xdr:spPr>
        <a:xfrm>
          <a:off x="7594111" y="13000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98991</xdr:rowOff>
    </xdr:from>
    <xdr:to>
      <xdr:col>36</xdr:col>
      <xdr:colOff>165100</xdr:colOff>
      <xdr:row>74</xdr:row>
      <xdr:rowOff>29141</xdr:rowOff>
    </xdr:to>
    <xdr:sp macro="" textlink="">
      <xdr:nvSpPr>
        <xdr:cNvPr id="433" name="楕円 432"/>
        <xdr:cNvSpPr/>
      </xdr:nvSpPr>
      <xdr:spPr>
        <a:xfrm>
          <a:off x="6921500" y="12614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45668</xdr:rowOff>
    </xdr:from>
    <xdr:ext cx="534377" cy="259045"/>
    <xdr:sp macro="" textlink="">
      <xdr:nvSpPr>
        <xdr:cNvPr id="434" name="テキスト ボックス 433"/>
        <xdr:cNvSpPr txBox="1"/>
      </xdr:nvSpPr>
      <xdr:spPr>
        <a:xfrm>
          <a:off x="6705111" y="12390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5" name="直線コネクタ 444"/>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6" name="テキスト ボックス 445"/>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7" name="直線コネクタ 446"/>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8" name="テキスト ボックス 447"/>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9" name="直線コネクタ 448"/>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0" name="テキスト ボックス 449"/>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1" name="直線コネクタ 450"/>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2" name="テキスト ボックス 451"/>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93</xdr:row>
      <xdr:rowOff>14216</xdr:rowOff>
    </xdr:from>
    <xdr:to>
      <xdr:col>54</xdr:col>
      <xdr:colOff>189865</xdr:colOff>
      <xdr:row>98</xdr:row>
      <xdr:rowOff>123090</xdr:rowOff>
    </xdr:to>
    <xdr:cxnSp macro="">
      <xdr:nvCxnSpPr>
        <xdr:cNvPr id="456" name="直線コネクタ 455"/>
        <xdr:cNvCxnSpPr/>
      </xdr:nvCxnSpPr>
      <xdr:spPr>
        <a:xfrm flipV="1">
          <a:off x="10475595" y="15959066"/>
          <a:ext cx="1270" cy="966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126917</xdr:rowOff>
    </xdr:from>
    <xdr:ext cx="469744" cy="259045"/>
    <xdr:sp macro="" textlink="">
      <xdr:nvSpPr>
        <xdr:cNvPr id="457" name="普通建設事業費 （ うち更新整備　）最小値テキスト"/>
        <xdr:cNvSpPr txBox="1"/>
      </xdr:nvSpPr>
      <xdr:spPr>
        <a:xfrm>
          <a:off x="10528300" y="1692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123090</xdr:rowOff>
    </xdr:from>
    <xdr:to>
      <xdr:col>55</xdr:col>
      <xdr:colOff>88900</xdr:colOff>
      <xdr:row>98</xdr:row>
      <xdr:rowOff>123090</xdr:rowOff>
    </xdr:to>
    <xdr:cxnSp macro="">
      <xdr:nvCxnSpPr>
        <xdr:cNvPr id="458" name="直線コネクタ 457"/>
        <xdr:cNvCxnSpPr/>
      </xdr:nvCxnSpPr>
      <xdr:spPr>
        <a:xfrm>
          <a:off x="10388600" y="1692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132343</xdr:rowOff>
    </xdr:from>
    <xdr:ext cx="599010" cy="259045"/>
    <xdr:sp macro="" textlink="">
      <xdr:nvSpPr>
        <xdr:cNvPr id="459" name="普通建設事業費 （ うち更新整備　）最大値テキスト"/>
        <xdr:cNvSpPr txBox="1"/>
      </xdr:nvSpPr>
      <xdr:spPr>
        <a:xfrm>
          <a:off x="10528300" y="1573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93</xdr:row>
      <xdr:rowOff>14216</xdr:rowOff>
    </xdr:from>
    <xdr:to>
      <xdr:col>55</xdr:col>
      <xdr:colOff>88900</xdr:colOff>
      <xdr:row>93</xdr:row>
      <xdr:rowOff>14216</xdr:rowOff>
    </xdr:to>
    <xdr:cxnSp macro="">
      <xdr:nvCxnSpPr>
        <xdr:cNvPr id="460" name="直線コネクタ 459"/>
        <xdr:cNvCxnSpPr/>
      </xdr:nvCxnSpPr>
      <xdr:spPr>
        <a:xfrm>
          <a:off x="10388600" y="15959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56677</xdr:rowOff>
    </xdr:from>
    <xdr:to>
      <xdr:col>55</xdr:col>
      <xdr:colOff>0</xdr:colOff>
      <xdr:row>97</xdr:row>
      <xdr:rowOff>139123</xdr:rowOff>
    </xdr:to>
    <xdr:cxnSp macro="">
      <xdr:nvCxnSpPr>
        <xdr:cNvPr id="461" name="直線コネクタ 460"/>
        <xdr:cNvCxnSpPr/>
      </xdr:nvCxnSpPr>
      <xdr:spPr>
        <a:xfrm>
          <a:off x="9639300" y="16687327"/>
          <a:ext cx="838200" cy="82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43659</xdr:rowOff>
    </xdr:from>
    <xdr:ext cx="534377" cy="259045"/>
    <xdr:sp macro="" textlink="">
      <xdr:nvSpPr>
        <xdr:cNvPr id="462" name="普通建設事業費 （ うち更新整備　）平均値テキスト"/>
        <xdr:cNvSpPr txBox="1"/>
      </xdr:nvSpPr>
      <xdr:spPr>
        <a:xfrm>
          <a:off x="10528300" y="16502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20782</xdr:rowOff>
    </xdr:from>
    <xdr:to>
      <xdr:col>55</xdr:col>
      <xdr:colOff>50800</xdr:colOff>
      <xdr:row>97</xdr:row>
      <xdr:rowOff>122382</xdr:rowOff>
    </xdr:to>
    <xdr:sp macro="" textlink="">
      <xdr:nvSpPr>
        <xdr:cNvPr id="463" name="フローチャート: 判断 462"/>
        <xdr:cNvSpPr/>
      </xdr:nvSpPr>
      <xdr:spPr>
        <a:xfrm>
          <a:off x="10426700" y="1665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56677</xdr:rowOff>
    </xdr:from>
    <xdr:to>
      <xdr:col>50</xdr:col>
      <xdr:colOff>114300</xdr:colOff>
      <xdr:row>97</xdr:row>
      <xdr:rowOff>122637</xdr:rowOff>
    </xdr:to>
    <xdr:cxnSp macro="">
      <xdr:nvCxnSpPr>
        <xdr:cNvPr id="464" name="直線コネクタ 463"/>
        <xdr:cNvCxnSpPr/>
      </xdr:nvCxnSpPr>
      <xdr:spPr>
        <a:xfrm flipV="1">
          <a:off x="8750300" y="16687327"/>
          <a:ext cx="889000" cy="65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60105</xdr:rowOff>
    </xdr:from>
    <xdr:to>
      <xdr:col>50</xdr:col>
      <xdr:colOff>165100</xdr:colOff>
      <xdr:row>97</xdr:row>
      <xdr:rowOff>161705</xdr:rowOff>
    </xdr:to>
    <xdr:sp macro="" textlink="">
      <xdr:nvSpPr>
        <xdr:cNvPr id="465" name="フローチャート: 判断 464"/>
        <xdr:cNvSpPr/>
      </xdr:nvSpPr>
      <xdr:spPr>
        <a:xfrm>
          <a:off x="9588500" y="16690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152832</xdr:rowOff>
    </xdr:from>
    <xdr:ext cx="534377" cy="259045"/>
    <xdr:sp macro="" textlink="">
      <xdr:nvSpPr>
        <xdr:cNvPr id="466" name="テキスト ボックス 465"/>
        <xdr:cNvSpPr txBox="1"/>
      </xdr:nvSpPr>
      <xdr:spPr>
        <a:xfrm>
          <a:off x="9372111" y="1678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91063</xdr:rowOff>
    </xdr:from>
    <xdr:to>
      <xdr:col>45</xdr:col>
      <xdr:colOff>177800</xdr:colOff>
      <xdr:row>97</xdr:row>
      <xdr:rowOff>122637</xdr:rowOff>
    </xdr:to>
    <xdr:cxnSp macro="">
      <xdr:nvCxnSpPr>
        <xdr:cNvPr id="467" name="直線コネクタ 466"/>
        <xdr:cNvCxnSpPr/>
      </xdr:nvCxnSpPr>
      <xdr:spPr>
        <a:xfrm>
          <a:off x="7861300" y="15521563"/>
          <a:ext cx="889000" cy="123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66497</xdr:rowOff>
    </xdr:from>
    <xdr:to>
      <xdr:col>46</xdr:col>
      <xdr:colOff>38100</xdr:colOff>
      <xdr:row>97</xdr:row>
      <xdr:rowOff>168097</xdr:rowOff>
    </xdr:to>
    <xdr:sp macro="" textlink="">
      <xdr:nvSpPr>
        <xdr:cNvPr id="468" name="フローチャート: 判断 467"/>
        <xdr:cNvSpPr/>
      </xdr:nvSpPr>
      <xdr:spPr>
        <a:xfrm>
          <a:off x="8699500" y="1669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13174</xdr:rowOff>
    </xdr:from>
    <xdr:ext cx="534377" cy="259045"/>
    <xdr:sp macro="" textlink="">
      <xdr:nvSpPr>
        <xdr:cNvPr id="469" name="テキスト ボックス 468"/>
        <xdr:cNvSpPr txBox="1"/>
      </xdr:nvSpPr>
      <xdr:spPr>
        <a:xfrm>
          <a:off x="8483111" y="1647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91063</xdr:rowOff>
    </xdr:from>
    <xdr:to>
      <xdr:col>41</xdr:col>
      <xdr:colOff>50800</xdr:colOff>
      <xdr:row>96</xdr:row>
      <xdr:rowOff>135086</xdr:rowOff>
    </xdr:to>
    <xdr:cxnSp macro="">
      <xdr:nvCxnSpPr>
        <xdr:cNvPr id="470" name="直線コネクタ 469"/>
        <xdr:cNvCxnSpPr/>
      </xdr:nvCxnSpPr>
      <xdr:spPr>
        <a:xfrm flipV="1">
          <a:off x="6972300" y="15521563"/>
          <a:ext cx="889000" cy="1072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44255</xdr:rowOff>
    </xdr:from>
    <xdr:to>
      <xdr:col>41</xdr:col>
      <xdr:colOff>101600</xdr:colOff>
      <xdr:row>97</xdr:row>
      <xdr:rowOff>145855</xdr:rowOff>
    </xdr:to>
    <xdr:sp macro="" textlink="">
      <xdr:nvSpPr>
        <xdr:cNvPr id="471" name="フローチャート: 判断 470"/>
        <xdr:cNvSpPr/>
      </xdr:nvSpPr>
      <xdr:spPr>
        <a:xfrm>
          <a:off x="7810500" y="16674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136982</xdr:rowOff>
    </xdr:from>
    <xdr:ext cx="534377" cy="259045"/>
    <xdr:sp macro="" textlink="">
      <xdr:nvSpPr>
        <xdr:cNvPr id="472" name="テキスト ボックス 471"/>
        <xdr:cNvSpPr txBox="1"/>
      </xdr:nvSpPr>
      <xdr:spPr>
        <a:xfrm>
          <a:off x="7594111" y="16767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12164</xdr:rowOff>
    </xdr:from>
    <xdr:to>
      <xdr:col>36</xdr:col>
      <xdr:colOff>165100</xdr:colOff>
      <xdr:row>97</xdr:row>
      <xdr:rowOff>113764</xdr:rowOff>
    </xdr:to>
    <xdr:sp macro="" textlink="">
      <xdr:nvSpPr>
        <xdr:cNvPr id="473" name="フローチャート: 判断 472"/>
        <xdr:cNvSpPr/>
      </xdr:nvSpPr>
      <xdr:spPr>
        <a:xfrm>
          <a:off x="6921500" y="1664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104891</xdr:rowOff>
    </xdr:from>
    <xdr:ext cx="534377" cy="259045"/>
    <xdr:sp macro="" textlink="">
      <xdr:nvSpPr>
        <xdr:cNvPr id="474" name="テキスト ボックス 473"/>
        <xdr:cNvSpPr txBox="1"/>
      </xdr:nvSpPr>
      <xdr:spPr>
        <a:xfrm>
          <a:off x="6705111" y="16735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88323</xdr:rowOff>
    </xdr:from>
    <xdr:to>
      <xdr:col>55</xdr:col>
      <xdr:colOff>50800</xdr:colOff>
      <xdr:row>98</xdr:row>
      <xdr:rowOff>18473</xdr:rowOff>
    </xdr:to>
    <xdr:sp macro="" textlink="">
      <xdr:nvSpPr>
        <xdr:cNvPr id="480" name="楕円 479"/>
        <xdr:cNvSpPr/>
      </xdr:nvSpPr>
      <xdr:spPr>
        <a:xfrm>
          <a:off x="10426700" y="1671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66750</xdr:rowOff>
    </xdr:from>
    <xdr:ext cx="534377" cy="259045"/>
    <xdr:sp macro="" textlink="">
      <xdr:nvSpPr>
        <xdr:cNvPr id="481" name="普通建設事業費 （ うち更新整備　）該当値テキスト"/>
        <xdr:cNvSpPr txBox="1"/>
      </xdr:nvSpPr>
      <xdr:spPr>
        <a:xfrm>
          <a:off x="10528300" y="16697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5877</xdr:rowOff>
    </xdr:from>
    <xdr:to>
      <xdr:col>50</xdr:col>
      <xdr:colOff>165100</xdr:colOff>
      <xdr:row>97</xdr:row>
      <xdr:rowOff>107477</xdr:rowOff>
    </xdr:to>
    <xdr:sp macro="" textlink="">
      <xdr:nvSpPr>
        <xdr:cNvPr id="482" name="楕円 481"/>
        <xdr:cNvSpPr/>
      </xdr:nvSpPr>
      <xdr:spPr>
        <a:xfrm>
          <a:off x="9588500" y="16636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124004</xdr:rowOff>
    </xdr:from>
    <xdr:ext cx="534377" cy="259045"/>
    <xdr:sp macro="" textlink="">
      <xdr:nvSpPr>
        <xdr:cNvPr id="483" name="テキスト ボックス 482"/>
        <xdr:cNvSpPr txBox="1"/>
      </xdr:nvSpPr>
      <xdr:spPr>
        <a:xfrm>
          <a:off x="9372111" y="16411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71837</xdr:rowOff>
    </xdr:from>
    <xdr:to>
      <xdr:col>46</xdr:col>
      <xdr:colOff>38100</xdr:colOff>
      <xdr:row>98</xdr:row>
      <xdr:rowOff>1987</xdr:rowOff>
    </xdr:to>
    <xdr:sp macro="" textlink="">
      <xdr:nvSpPr>
        <xdr:cNvPr id="484" name="楕円 483"/>
        <xdr:cNvSpPr/>
      </xdr:nvSpPr>
      <xdr:spPr>
        <a:xfrm>
          <a:off x="8699500" y="16702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164564</xdr:rowOff>
    </xdr:from>
    <xdr:ext cx="534377" cy="259045"/>
    <xdr:sp macro="" textlink="">
      <xdr:nvSpPr>
        <xdr:cNvPr id="485" name="テキスト ボックス 484"/>
        <xdr:cNvSpPr txBox="1"/>
      </xdr:nvSpPr>
      <xdr:spPr>
        <a:xfrm>
          <a:off x="8483111" y="16795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90</xdr:row>
      <xdr:rowOff>40263</xdr:rowOff>
    </xdr:from>
    <xdr:to>
      <xdr:col>41</xdr:col>
      <xdr:colOff>101600</xdr:colOff>
      <xdr:row>90</xdr:row>
      <xdr:rowOff>141863</xdr:rowOff>
    </xdr:to>
    <xdr:sp macro="" textlink="">
      <xdr:nvSpPr>
        <xdr:cNvPr id="486" name="楕円 485"/>
        <xdr:cNvSpPr/>
      </xdr:nvSpPr>
      <xdr:spPr>
        <a:xfrm>
          <a:off x="7810500" y="1547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88</xdr:row>
      <xdr:rowOff>158390</xdr:rowOff>
    </xdr:from>
    <xdr:ext cx="599010" cy="259045"/>
    <xdr:sp macro="" textlink="">
      <xdr:nvSpPr>
        <xdr:cNvPr id="487" name="テキスト ボックス 486"/>
        <xdr:cNvSpPr txBox="1"/>
      </xdr:nvSpPr>
      <xdr:spPr>
        <a:xfrm>
          <a:off x="7561795" y="15245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84286</xdr:rowOff>
    </xdr:from>
    <xdr:to>
      <xdr:col>36</xdr:col>
      <xdr:colOff>165100</xdr:colOff>
      <xdr:row>97</xdr:row>
      <xdr:rowOff>14436</xdr:rowOff>
    </xdr:to>
    <xdr:sp macro="" textlink="">
      <xdr:nvSpPr>
        <xdr:cNvPr id="488" name="楕円 487"/>
        <xdr:cNvSpPr/>
      </xdr:nvSpPr>
      <xdr:spPr>
        <a:xfrm>
          <a:off x="6921500" y="16543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30963</xdr:rowOff>
    </xdr:from>
    <xdr:ext cx="534377" cy="259045"/>
    <xdr:sp macro="" textlink="">
      <xdr:nvSpPr>
        <xdr:cNvPr id="489" name="テキスト ボックス 488"/>
        <xdr:cNvSpPr txBox="1"/>
      </xdr:nvSpPr>
      <xdr:spPr>
        <a:xfrm>
          <a:off x="6705111" y="1631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13" name="直線コネクタ 512"/>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4" name="災害復旧事業費最小値テキスト"/>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6" name="災害復旧事業費最大値テキスト"/>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7" name="直線コネクタ 516"/>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39817</xdr:rowOff>
    </xdr:from>
    <xdr:to>
      <xdr:col>85</xdr:col>
      <xdr:colOff>127000</xdr:colOff>
      <xdr:row>39</xdr:row>
      <xdr:rowOff>44450</xdr:rowOff>
    </xdr:to>
    <xdr:cxnSp macro="">
      <xdr:nvCxnSpPr>
        <xdr:cNvPr id="518" name="直線コネクタ 517"/>
        <xdr:cNvCxnSpPr/>
      </xdr:nvCxnSpPr>
      <xdr:spPr>
        <a:xfrm>
          <a:off x="15481300" y="6726367"/>
          <a:ext cx="838200" cy="4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9" name="災害復旧事業費平均値テキスト"/>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20" name="フローチャート: 判断 519"/>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39817</xdr:rowOff>
    </xdr:from>
    <xdr:to>
      <xdr:col>81</xdr:col>
      <xdr:colOff>50800</xdr:colOff>
      <xdr:row>39</xdr:row>
      <xdr:rowOff>43524</xdr:rowOff>
    </xdr:to>
    <xdr:cxnSp macro="">
      <xdr:nvCxnSpPr>
        <xdr:cNvPr id="521" name="直線コネクタ 520"/>
        <xdr:cNvCxnSpPr/>
      </xdr:nvCxnSpPr>
      <xdr:spPr>
        <a:xfrm flipV="1">
          <a:off x="14592300" y="6726367"/>
          <a:ext cx="889000" cy="3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22" name="フローチャート: 判断 521"/>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23" name="テキスト ボックス 522"/>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43524</xdr:rowOff>
    </xdr:from>
    <xdr:to>
      <xdr:col>76</xdr:col>
      <xdr:colOff>114300</xdr:colOff>
      <xdr:row>39</xdr:row>
      <xdr:rowOff>44434</xdr:rowOff>
    </xdr:to>
    <xdr:cxnSp macro="">
      <xdr:nvCxnSpPr>
        <xdr:cNvPr id="524" name="直線コネクタ 523"/>
        <xdr:cNvCxnSpPr/>
      </xdr:nvCxnSpPr>
      <xdr:spPr>
        <a:xfrm flipV="1">
          <a:off x="13703300" y="6730074"/>
          <a:ext cx="889000" cy="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5" name="フローチャート: 判断 524"/>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94872</xdr:rowOff>
    </xdr:from>
    <xdr:ext cx="469744" cy="259045"/>
    <xdr:sp macro="" textlink="">
      <xdr:nvSpPr>
        <xdr:cNvPr id="526" name="テキスト ボックス 525"/>
        <xdr:cNvSpPr txBox="1"/>
      </xdr:nvSpPr>
      <xdr:spPr>
        <a:xfrm>
          <a:off x="14357428" y="6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44408</xdr:rowOff>
    </xdr:from>
    <xdr:to>
      <xdr:col>71</xdr:col>
      <xdr:colOff>177800</xdr:colOff>
      <xdr:row>39</xdr:row>
      <xdr:rowOff>44434</xdr:rowOff>
    </xdr:to>
    <xdr:cxnSp macro="">
      <xdr:nvCxnSpPr>
        <xdr:cNvPr id="527" name="直線コネクタ 526"/>
        <xdr:cNvCxnSpPr/>
      </xdr:nvCxnSpPr>
      <xdr:spPr>
        <a:xfrm>
          <a:off x="12814300" y="6730958"/>
          <a:ext cx="889000" cy="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8" name="フローチャート: 判断 527"/>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98450</xdr:rowOff>
    </xdr:from>
    <xdr:ext cx="469744" cy="259045"/>
    <xdr:sp macro="" textlink="">
      <xdr:nvSpPr>
        <xdr:cNvPr id="529" name="テキスト ボックス 528"/>
        <xdr:cNvSpPr txBox="1"/>
      </xdr:nvSpPr>
      <xdr:spPr>
        <a:xfrm>
          <a:off x="13468428" y="644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30" name="フローチャート: 判断 529"/>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93249</xdr:rowOff>
    </xdr:from>
    <xdr:ext cx="469744" cy="259045"/>
    <xdr:sp macro="" textlink="">
      <xdr:nvSpPr>
        <xdr:cNvPr id="531" name="テキスト ボックス 530"/>
        <xdr:cNvSpPr txBox="1"/>
      </xdr:nvSpPr>
      <xdr:spPr>
        <a:xfrm>
          <a:off x="12579428" y="643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7" name="楕円 536"/>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249299" cy="259045"/>
    <xdr:sp macro="" textlink="">
      <xdr:nvSpPr>
        <xdr:cNvPr id="538" name="災害復旧事業費該当値テキスト"/>
        <xdr:cNvSpPr txBox="1"/>
      </xdr:nvSpPr>
      <xdr:spPr>
        <a:xfrm>
          <a:off x="16370300" y="6619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160467</xdr:rowOff>
    </xdr:from>
    <xdr:to>
      <xdr:col>81</xdr:col>
      <xdr:colOff>101600</xdr:colOff>
      <xdr:row>39</xdr:row>
      <xdr:rowOff>90617</xdr:rowOff>
    </xdr:to>
    <xdr:sp macro="" textlink="">
      <xdr:nvSpPr>
        <xdr:cNvPr id="539" name="楕円 538"/>
        <xdr:cNvSpPr/>
      </xdr:nvSpPr>
      <xdr:spPr>
        <a:xfrm>
          <a:off x="15430500" y="6675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81744</xdr:rowOff>
    </xdr:from>
    <xdr:ext cx="469744" cy="259045"/>
    <xdr:sp macro="" textlink="">
      <xdr:nvSpPr>
        <xdr:cNvPr id="540" name="テキスト ボックス 539"/>
        <xdr:cNvSpPr txBox="1"/>
      </xdr:nvSpPr>
      <xdr:spPr>
        <a:xfrm>
          <a:off x="15246428" y="676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164174</xdr:rowOff>
    </xdr:from>
    <xdr:to>
      <xdr:col>76</xdr:col>
      <xdr:colOff>165100</xdr:colOff>
      <xdr:row>39</xdr:row>
      <xdr:rowOff>94324</xdr:rowOff>
    </xdr:to>
    <xdr:sp macro="" textlink="">
      <xdr:nvSpPr>
        <xdr:cNvPr id="541" name="楕円 540"/>
        <xdr:cNvSpPr/>
      </xdr:nvSpPr>
      <xdr:spPr>
        <a:xfrm>
          <a:off x="14541500" y="6679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85451</xdr:rowOff>
    </xdr:from>
    <xdr:ext cx="378565" cy="259045"/>
    <xdr:sp macro="" textlink="">
      <xdr:nvSpPr>
        <xdr:cNvPr id="542" name="テキスト ボックス 541"/>
        <xdr:cNvSpPr txBox="1"/>
      </xdr:nvSpPr>
      <xdr:spPr>
        <a:xfrm>
          <a:off x="14403017" y="67720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165084</xdr:rowOff>
    </xdr:from>
    <xdr:to>
      <xdr:col>72</xdr:col>
      <xdr:colOff>38100</xdr:colOff>
      <xdr:row>39</xdr:row>
      <xdr:rowOff>95234</xdr:rowOff>
    </xdr:to>
    <xdr:sp macro="" textlink="">
      <xdr:nvSpPr>
        <xdr:cNvPr id="543" name="楕円 542"/>
        <xdr:cNvSpPr/>
      </xdr:nvSpPr>
      <xdr:spPr>
        <a:xfrm>
          <a:off x="13652500" y="668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86361</xdr:rowOff>
    </xdr:from>
    <xdr:ext cx="249299" cy="259045"/>
    <xdr:sp macro="" textlink="">
      <xdr:nvSpPr>
        <xdr:cNvPr id="544" name="テキスト ボックス 543"/>
        <xdr:cNvSpPr txBox="1"/>
      </xdr:nvSpPr>
      <xdr:spPr>
        <a:xfrm>
          <a:off x="13578650" y="677291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165058</xdr:rowOff>
    </xdr:from>
    <xdr:to>
      <xdr:col>67</xdr:col>
      <xdr:colOff>101600</xdr:colOff>
      <xdr:row>39</xdr:row>
      <xdr:rowOff>95208</xdr:rowOff>
    </xdr:to>
    <xdr:sp macro="" textlink="">
      <xdr:nvSpPr>
        <xdr:cNvPr id="545" name="楕円 544"/>
        <xdr:cNvSpPr/>
      </xdr:nvSpPr>
      <xdr:spPr>
        <a:xfrm>
          <a:off x="12763500" y="668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86335</xdr:rowOff>
    </xdr:from>
    <xdr:ext cx="313932" cy="259045"/>
    <xdr:sp macro="" textlink="">
      <xdr:nvSpPr>
        <xdr:cNvPr id="546" name="テキスト ボックス 545"/>
        <xdr:cNvSpPr txBox="1"/>
      </xdr:nvSpPr>
      <xdr:spPr>
        <a:xfrm>
          <a:off x="12657333" y="677288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9" name="テキスト ボックス 608"/>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7" name="直線コネクタ 616"/>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8" name="公債費最小値テキスト"/>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9" name="直線コネクタ 618"/>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20" name="公債費最大値テキスト"/>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21" name="直線コネクタ 620"/>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70</xdr:row>
      <xdr:rowOff>27174</xdr:rowOff>
    </xdr:from>
    <xdr:to>
      <xdr:col>85</xdr:col>
      <xdr:colOff>127000</xdr:colOff>
      <xdr:row>70</xdr:row>
      <xdr:rowOff>169400</xdr:rowOff>
    </xdr:to>
    <xdr:cxnSp macro="">
      <xdr:nvCxnSpPr>
        <xdr:cNvPr id="622" name="直線コネクタ 621"/>
        <xdr:cNvCxnSpPr/>
      </xdr:nvCxnSpPr>
      <xdr:spPr>
        <a:xfrm flipV="1">
          <a:off x="15481300" y="12028674"/>
          <a:ext cx="838200" cy="142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101818</xdr:rowOff>
    </xdr:from>
    <xdr:ext cx="534377" cy="259045"/>
    <xdr:sp macro="" textlink="">
      <xdr:nvSpPr>
        <xdr:cNvPr id="623" name="公債費平均値テキスト"/>
        <xdr:cNvSpPr txBox="1"/>
      </xdr:nvSpPr>
      <xdr:spPr>
        <a:xfrm>
          <a:off x="16370300" y="12960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4" name="フローチャート: 判断 623"/>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70</xdr:row>
      <xdr:rowOff>169400</xdr:rowOff>
    </xdr:from>
    <xdr:to>
      <xdr:col>81</xdr:col>
      <xdr:colOff>50800</xdr:colOff>
      <xdr:row>71</xdr:row>
      <xdr:rowOff>74568</xdr:rowOff>
    </xdr:to>
    <xdr:cxnSp macro="">
      <xdr:nvCxnSpPr>
        <xdr:cNvPr id="625" name="直線コネクタ 624"/>
        <xdr:cNvCxnSpPr/>
      </xdr:nvCxnSpPr>
      <xdr:spPr>
        <a:xfrm flipV="1">
          <a:off x="14592300" y="12170900"/>
          <a:ext cx="889000" cy="76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6" name="フローチャート: 判断 625"/>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41222</xdr:rowOff>
    </xdr:from>
    <xdr:ext cx="534377" cy="259045"/>
    <xdr:sp macro="" textlink="">
      <xdr:nvSpPr>
        <xdr:cNvPr id="627" name="テキスト ボックス 626"/>
        <xdr:cNvSpPr txBox="1"/>
      </xdr:nvSpPr>
      <xdr:spPr>
        <a:xfrm>
          <a:off x="15214111" y="1307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74568</xdr:rowOff>
    </xdr:from>
    <xdr:to>
      <xdr:col>76</xdr:col>
      <xdr:colOff>114300</xdr:colOff>
      <xdr:row>72</xdr:row>
      <xdr:rowOff>75884</xdr:rowOff>
    </xdr:to>
    <xdr:cxnSp macro="">
      <xdr:nvCxnSpPr>
        <xdr:cNvPr id="628" name="直線コネクタ 627"/>
        <xdr:cNvCxnSpPr/>
      </xdr:nvCxnSpPr>
      <xdr:spPr>
        <a:xfrm flipV="1">
          <a:off x="13703300" y="12247518"/>
          <a:ext cx="889000" cy="17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9" name="フローチャート: 判断 628"/>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4791</xdr:rowOff>
    </xdr:from>
    <xdr:ext cx="534377" cy="259045"/>
    <xdr:sp macro="" textlink="">
      <xdr:nvSpPr>
        <xdr:cNvPr id="630" name="テキスト ボックス 629"/>
        <xdr:cNvSpPr txBox="1"/>
      </xdr:nvSpPr>
      <xdr:spPr>
        <a:xfrm>
          <a:off x="14325111" y="1303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42810</xdr:rowOff>
    </xdr:from>
    <xdr:to>
      <xdr:col>71</xdr:col>
      <xdr:colOff>177800</xdr:colOff>
      <xdr:row>72</xdr:row>
      <xdr:rowOff>75884</xdr:rowOff>
    </xdr:to>
    <xdr:cxnSp macro="">
      <xdr:nvCxnSpPr>
        <xdr:cNvPr id="631" name="直線コネクタ 630"/>
        <xdr:cNvCxnSpPr/>
      </xdr:nvCxnSpPr>
      <xdr:spPr>
        <a:xfrm>
          <a:off x="12814300" y="12387210"/>
          <a:ext cx="889000" cy="33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32" name="フローチャート: 判断 631"/>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25520</xdr:rowOff>
    </xdr:from>
    <xdr:ext cx="534377" cy="259045"/>
    <xdr:sp macro="" textlink="">
      <xdr:nvSpPr>
        <xdr:cNvPr id="633" name="テキスト ボックス 632"/>
        <xdr:cNvSpPr txBox="1"/>
      </xdr:nvSpPr>
      <xdr:spPr>
        <a:xfrm>
          <a:off x="13436111" y="1305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4" name="フローチャート: 判断 633"/>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48189</xdr:rowOff>
    </xdr:from>
    <xdr:ext cx="534377" cy="259045"/>
    <xdr:sp macro="" textlink="">
      <xdr:nvSpPr>
        <xdr:cNvPr id="635" name="テキスト ボックス 634"/>
        <xdr:cNvSpPr txBox="1"/>
      </xdr:nvSpPr>
      <xdr:spPr>
        <a:xfrm>
          <a:off x="12547111" y="1307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69</xdr:row>
      <xdr:rowOff>147824</xdr:rowOff>
    </xdr:from>
    <xdr:to>
      <xdr:col>85</xdr:col>
      <xdr:colOff>177800</xdr:colOff>
      <xdr:row>70</xdr:row>
      <xdr:rowOff>77974</xdr:rowOff>
    </xdr:to>
    <xdr:sp macro="" textlink="">
      <xdr:nvSpPr>
        <xdr:cNvPr id="641" name="楕円 640"/>
        <xdr:cNvSpPr/>
      </xdr:nvSpPr>
      <xdr:spPr>
        <a:xfrm>
          <a:off x="16268700" y="1197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69</xdr:row>
      <xdr:rowOff>76830</xdr:rowOff>
    </xdr:from>
    <xdr:ext cx="599010" cy="259045"/>
    <xdr:sp macro="" textlink="">
      <xdr:nvSpPr>
        <xdr:cNvPr id="642" name="公債費該当値テキスト"/>
        <xdr:cNvSpPr txBox="1"/>
      </xdr:nvSpPr>
      <xdr:spPr>
        <a:xfrm>
          <a:off x="16370300" y="11906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70</xdr:row>
      <xdr:rowOff>118600</xdr:rowOff>
    </xdr:from>
    <xdr:to>
      <xdr:col>81</xdr:col>
      <xdr:colOff>101600</xdr:colOff>
      <xdr:row>71</xdr:row>
      <xdr:rowOff>48750</xdr:rowOff>
    </xdr:to>
    <xdr:sp macro="" textlink="">
      <xdr:nvSpPr>
        <xdr:cNvPr id="643" name="楕円 642"/>
        <xdr:cNvSpPr/>
      </xdr:nvSpPr>
      <xdr:spPr>
        <a:xfrm>
          <a:off x="15430500" y="1212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69</xdr:row>
      <xdr:rowOff>65277</xdr:rowOff>
    </xdr:from>
    <xdr:ext cx="599010" cy="259045"/>
    <xdr:sp macro="" textlink="">
      <xdr:nvSpPr>
        <xdr:cNvPr id="644" name="テキスト ボックス 643"/>
        <xdr:cNvSpPr txBox="1"/>
      </xdr:nvSpPr>
      <xdr:spPr>
        <a:xfrm>
          <a:off x="15181795" y="11895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23768</xdr:rowOff>
    </xdr:from>
    <xdr:to>
      <xdr:col>76</xdr:col>
      <xdr:colOff>165100</xdr:colOff>
      <xdr:row>71</xdr:row>
      <xdr:rowOff>125368</xdr:rowOff>
    </xdr:to>
    <xdr:sp macro="" textlink="">
      <xdr:nvSpPr>
        <xdr:cNvPr id="645" name="楕円 644"/>
        <xdr:cNvSpPr/>
      </xdr:nvSpPr>
      <xdr:spPr>
        <a:xfrm>
          <a:off x="14541500" y="12196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69</xdr:row>
      <xdr:rowOff>141895</xdr:rowOff>
    </xdr:from>
    <xdr:ext cx="599010" cy="259045"/>
    <xdr:sp macro="" textlink="">
      <xdr:nvSpPr>
        <xdr:cNvPr id="646" name="テキスト ボックス 645"/>
        <xdr:cNvSpPr txBox="1"/>
      </xdr:nvSpPr>
      <xdr:spPr>
        <a:xfrm>
          <a:off x="14292795" y="11971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25084</xdr:rowOff>
    </xdr:from>
    <xdr:to>
      <xdr:col>72</xdr:col>
      <xdr:colOff>38100</xdr:colOff>
      <xdr:row>72</xdr:row>
      <xdr:rowOff>126684</xdr:rowOff>
    </xdr:to>
    <xdr:sp macro="" textlink="">
      <xdr:nvSpPr>
        <xdr:cNvPr id="647" name="楕円 646"/>
        <xdr:cNvSpPr/>
      </xdr:nvSpPr>
      <xdr:spPr>
        <a:xfrm>
          <a:off x="13652500" y="12369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70</xdr:row>
      <xdr:rowOff>143211</xdr:rowOff>
    </xdr:from>
    <xdr:ext cx="599010" cy="259045"/>
    <xdr:sp macro="" textlink="">
      <xdr:nvSpPr>
        <xdr:cNvPr id="648" name="テキスト ボックス 647"/>
        <xdr:cNvSpPr txBox="1"/>
      </xdr:nvSpPr>
      <xdr:spPr>
        <a:xfrm>
          <a:off x="13403795" y="12144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163460</xdr:rowOff>
    </xdr:from>
    <xdr:to>
      <xdr:col>67</xdr:col>
      <xdr:colOff>101600</xdr:colOff>
      <xdr:row>72</xdr:row>
      <xdr:rowOff>93610</xdr:rowOff>
    </xdr:to>
    <xdr:sp macro="" textlink="">
      <xdr:nvSpPr>
        <xdr:cNvPr id="649" name="楕円 648"/>
        <xdr:cNvSpPr/>
      </xdr:nvSpPr>
      <xdr:spPr>
        <a:xfrm>
          <a:off x="12763500" y="1233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70</xdr:row>
      <xdr:rowOff>110137</xdr:rowOff>
    </xdr:from>
    <xdr:ext cx="599010" cy="259045"/>
    <xdr:sp macro="" textlink="">
      <xdr:nvSpPr>
        <xdr:cNvPr id="650" name="テキスト ボックス 649"/>
        <xdr:cNvSpPr txBox="1"/>
      </xdr:nvSpPr>
      <xdr:spPr>
        <a:xfrm>
          <a:off x="12514795" y="12111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4" name="直線コネクタ 673"/>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5" name="積立金最小値テキスト"/>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6" name="直線コネクタ 675"/>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7" name="積立金最大値テキスト"/>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8" name="直線コネクタ 677"/>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90109</xdr:rowOff>
    </xdr:from>
    <xdr:to>
      <xdr:col>85</xdr:col>
      <xdr:colOff>127000</xdr:colOff>
      <xdr:row>98</xdr:row>
      <xdr:rowOff>137902</xdr:rowOff>
    </xdr:to>
    <xdr:cxnSp macro="">
      <xdr:nvCxnSpPr>
        <xdr:cNvPr id="679" name="直線コネクタ 678"/>
        <xdr:cNvCxnSpPr/>
      </xdr:nvCxnSpPr>
      <xdr:spPr>
        <a:xfrm flipV="1">
          <a:off x="15481300" y="16892209"/>
          <a:ext cx="838200" cy="47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166282</xdr:rowOff>
    </xdr:from>
    <xdr:ext cx="534377" cy="259045"/>
    <xdr:sp macro="" textlink="">
      <xdr:nvSpPr>
        <xdr:cNvPr id="680" name="積立金平均値テキスト"/>
        <xdr:cNvSpPr txBox="1"/>
      </xdr:nvSpPr>
      <xdr:spPr>
        <a:xfrm>
          <a:off x="16370300" y="16454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81" name="フローチャート: 判断 680"/>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137902</xdr:rowOff>
    </xdr:from>
    <xdr:to>
      <xdr:col>81</xdr:col>
      <xdr:colOff>50800</xdr:colOff>
      <xdr:row>98</xdr:row>
      <xdr:rowOff>151230</xdr:rowOff>
    </xdr:to>
    <xdr:cxnSp macro="">
      <xdr:nvCxnSpPr>
        <xdr:cNvPr id="682" name="直線コネクタ 681"/>
        <xdr:cNvCxnSpPr/>
      </xdr:nvCxnSpPr>
      <xdr:spPr>
        <a:xfrm flipV="1">
          <a:off x="14592300" y="16940002"/>
          <a:ext cx="889000" cy="13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83" name="フローチャート: 判断 682"/>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69547</xdr:rowOff>
    </xdr:from>
    <xdr:ext cx="534377" cy="259045"/>
    <xdr:sp macro="" textlink="">
      <xdr:nvSpPr>
        <xdr:cNvPr id="684" name="テキスト ボックス 683"/>
        <xdr:cNvSpPr txBox="1"/>
      </xdr:nvSpPr>
      <xdr:spPr>
        <a:xfrm>
          <a:off x="15214111" y="163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86604</xdr:rowOff>
    </xdr:from>
    <xdr:to>
      <xdr:col>76</xdr:col>
      <xdr:colOff>114300</xdr:colOff>
      <xdr:row>98</xdr:row>
      <xdr:rowOff>151230</xdr:rowOff>
    </xdr:to>
    <xdr:cxnSp macro="">
      <xdr:nvCxnSpPr>
        <xdr:cNvPr id="685" name="直線コネクタ 684"/>
        <xdr:cNvCxnSpPr/>
      </xdr:nvCxnSpPr>
      <xdr:spPr>
        <a:xfrm>
          <a:off x="13703300" y="16888704"/>
          <a:ext cx="889000" cy="64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6" name="フローチャート: 判断 685"/>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149077</xdr:rowOff>
    </xdr:from>
    <xdr:ext cx="534377" cy="259045"/>
    <xdr:sp macro="" textlink="">
      <xdr:nvSpPr>
        <xdr:cNvPr id="687" name="テキスト ボックス 686"/>
        <xdr:cNvSpPr txBox="1"/>
      </xdr:nvSpPr>
      <xdr:spPr>
        <a:xfrm>
          <a:off x="14325111" y="164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86604</xdr:rowOff>
    </xdr:from>
    <xdr:to>
      <xdr:col>71</xdr:col>
      <xdr:colOff>177800</xdr:colOff>
      <xdr:row>98</xdr:row>
      <xdr:rowOff>149431</xdr:rowOff>
    </xdr:to>
    <xdr:cxnSp macro="">
      <xdr:nvCxnSpPr>
        <xdr:cNvPr id="688" name="直線コネクタ 687"/>
        <xdr:cNvCxnSpPr/>
      </xdr:nvCxnSpPr>
      <xdr:spPr>
        <a:xfrm flipV="1">
          <a:off x="12814300" y="16888704"/>
          <a:ext cx="889000" cy="6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9" name="フローチャート: 判断 688"/>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100537</xdr:rowOff>
    </xdr:from>
    <xdr:ext cx="534377" cy="259045"/>
    <xdr:sp macro="" textlink="">
      <xdr:nvSpPr>
        <xdr:cNvPr id="690" name="テキスト ボックス 689"/>
        <xdr:cNvSpPr txBox="1"/>
      </xdr:nvSpPr>
      <xdr:spPr>
        <a:xfrm>
          <a:off x="13436111" y="1638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91" name="フローチャート: 判断 690"/>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40141</xdr:rowOff>
    </xdr:from>
    <xdr:ext cx="534377" cy="259045"/>
    <xdr:sp macro="" textlink="">
      <xdr:nvSpPr>
        <xdr:cNvPr id="692" name="テキスト ボックス 691"/>
        <xdr:cNvSpPr txBox="1"/>
      </xdr:nvSpPr>
      <xdr:spPr>
        <a:xfrm>
          <a:off x="12547111" y="1649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39309</xdr:rowOff>
    </xdr:from>
    <xdr:to>
      <xdr:col>85</xdr:col>
      <xdr:colOff>177800</xdr:colOff>
      <xdr:row>98</xdr:row>
      <xdr:rowOff>140909</xdr:rowOff>
    </xdr:to>
    <xdr:sp macro="" textlink="">
      <xdr:nvSpPr>
        <xdr:cNvPr id="698" name="楕円 697"/>
        <xdr:cNvSpPr/>
      </xdr:nvSpPr>
      <xdr:spPr>
        <a:xfrm>
          <a:off x="16268700" y="1684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125686</xdr:rowOff>
    </xdr:from>
    <xdr:ext cx="534377" cy="259045"/>
    <xdr:sp macro="" textlink="">
      <xdr:nvSpPr>
        <xdr:cNvPr id="699" name="積立金該当値テキスト"/>
        <xdr:cNvSpPr txBox="1"/>
      </xdr:nvSpPr>
      <xdr:spPr>
        <a:xfrm>
          <a:off x="16370300" y="16756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87102</xdr:rowOff>
    </xdr:from>
    <xdr:to>
      <xdr:col>81</xdr:col>
      <xdr:colOff>101600</xdr:colOff>
      <xdr:row>99</xdr:row>
      <xdr:rowOff>17252</xdr:rowOff>
    </xdr:to>
    <xdr:sp macro="" textlink="">
      <xdr:nvSpPr>
        <xdr:cNvPr id="700" name="楕円 699"/>
        <xdr:cNvSpPr/>
      </xdr:nvSpPr>
      <xdr:spPr>
        <a:xfrm>
          <a:off x="15430500" y="16889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8379</xdr:rowOff>
    </xdr:from>
    <xdr:ext cx="534377" cy="259045"/>
    <xdr:sp macro="" textlink="">
      <xdr:nvSpPr>
        <xdr:cNvPr id="701" name="テキスト ボックス 700"/>
        <xdr:cNvSpPr txBox="1"/>
      </xdr:nvSpPr>
      <xdr:spPr>
        <a:xfrm>
          <a:off x="15214111" y="16981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100430</xdr:rowOff>
    </xdr:from>
    <xdr:to>
      <xdr:col>76</xdr:col>
      <xdr:colOff>165100</xdr:colOff>
      <xdr:row>99</xdr:row>
      <xdr:rowOff>30580</xdr:rowOff>
    </xdr:to>
    <xdr:sp macro="" textlink="">
      <xdr:nvSpPr>
        <xdr:cNvPr id="702" name="楕円 701"/>
        <xdr:cNvSpPr/>
      </xdr:nvSpPr>
      <xdr:spPr>
        <a:xfrm>
          <a:off x="14541500" y="1690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21707</xdr:rowOff>
    </xdr:from>
    <xdr:ext cx="469744" cy="259045"/>
    <xdr:sp macro="" textlink="">
      <xdr:nvSpPr>
        <xdr:cNvPr id="703" name="テキスト ボックス 702"/>
        <xdr:cNvSpPr txBox="1"/>
      </xdr:nvSpPr>
      <xdr:spPr>
        <a:xfrm>
          <a:off x="14357428" y="1699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35804</xdr:rowOff>
    </xdr:from>
    <xdr:to>
      <xdr:col>72</xdr:col>
      <xdr:colOff>38100</xdr:colOff>
      <xdr:row>98</xdr:row>
      <xdr:rowOff>137404</xdr:rowOff>
    </xdr:to>
    <xdr:sp macro="" textlink="">
      <xdr:nvSpPr>
        <xdr:cNvPr id="704" name="楕円 703"/>
        <xdr:cNvSpPr/>
      </xdr:nvSpPr>
      <xdr:spPr>
        <a:xfrm>
          <a:off x="13652500" y="16837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128531</xdr:rowOff>
    </xdr:from>
    <xdr:ext cx="534377" cy="259045"/>
    <xdr:sp macro="" textlink="">
      <xdr:nvSpPr>
        <xdr:cNvPr id="705" name="テキスト ボックス 704"/>
        <xdr:cNvSpPr txBox="1"/>
      </xdr:nvSpPr>
      <xdr:spPr>
        <a:xfrm>
          <a:off x="13436111" y="1693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98631</xdr:rowOff>
    </xdr:from>
    <xdr:to>
      <xdr:col>67</xdr:col>
      <xdr:colOff>101600</xdr:colOff>
      <xdr:row>99</xdr:row>
      <xdr:rowOff>28781</xdr:rowOff>
    </xdr:to>
    <xdr:sp macro="" textlink="">
      <xdr:nvSpPr>
        <xdr:cNvPr id="706" name="楕円 705"/>
        <xdr:cNvSpPr/>
      </xdr:nvSpPr>
      <xdr:spPr>
        <a:xfrm>
          <a:off x="12763500" y="16900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19908</xdr:rowOff>
    </xdr:from>
    <xdr:ext cx="469744" cy="259045"/>
    <xdr:sp macro="" textlink="">
      <xdr:nvSpPr>
        <xdr:cNvPr id="707" name="テキスト ボックス 706"/>
        <xdr:cNvSpPr txBox="1"/>
      </xdr:nvSpPr>
      <xdr:spPr>
        <a:xfrm>
          <a:off x="12579428" y="16993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33" name="直線コネクタ 732"/>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6" name="投資及び出資金最大値テキスト"/>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7" name="直線コネクタ 736"/>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9" name="投資及び出資金平均値テキスト"/>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40" name="フローチャート: 判断 739"/>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42" name="フローチャート: 判断 741"/>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43" name="テキスト ボックス 742"/>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5" name="フローチャート: 判断 744"/>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6" name="テキスト ボックス 745"/>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8" name="フローチャート: 判断 747"/>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9" name="テキスト ボックス 748"/>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50" name="フローチャート: 判断 749"/>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51" name="テキスト ボックス 750"/>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7" name="直線コネクタ 776"/>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8" name="テキスト ボックス 777"/>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0" name="テキスト ボックス 779"/>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81" name="直線コネクタ 780"/>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82" name="テキスト ボックス 781"/>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4" name="テキスト ボックス 783"/>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6" name="直線コネクタ 785"/>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7" name="貸付金最小値テキスト"/>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8" name="直線コネクタ 787"/>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9" name="貸付金最大値テキスト"/>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90" name="直線コネクタ 789"/>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158903</xdr:rowOff>
    </xdr:from>
    <xdr:to>
      <xdr:col>116</xdr:col>
      <xdr:colOff>63500</xdr:colOff>
      <xdr:row>57</xdr:row>
      <xdr:rowOff>169190</xdr:rowOff>
    </xdr:to>
    <xdr:cxnSp macro="">
      <xdr:nvCxnSpPr>
        <xdr:cNvPr id="791" name="直線コネクタ 790"/>
        <xdr:cNvCxnSpPr/>
      </xdr:nvCxnSpPr>
      <xdr:spPr>
        <a:xfrm>
          <a:off x="21323300" y="9931553"/>
          <a:ext cx="8382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61885</xdr:rowOff>
    </xdr:from>
    <xdr:ext cx="469744" cy="259045"/>
    <xdr:sp macro="" textlink="">
      <xdr:nvSpPr>
        <xdr:cNvPr id="792" name="貸付金平均値テキスト"/>
        <xdr:cNvSpPr txBox="1"/>
      </xdr:nvSpPr>
      <xdr:spPr>
        <a:xfrm>
          <a:off x="22212300" y="966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93" name="フローチャート: 判断 792"/>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158903</xdr:rowOff>
    </xdr:from>
    <xdr:to>
      <xdr:col>111</xdr:col>
      <xdr:colOff>177800</xdr:colOff>
      <xdr:row>57</xdr:row>
      <xdr:rowOff>165418</xdr:rowOff>
    </xdr:to>
    <xdr:cxnSp macro="">
      <xdr:nvCxnSpPr>
        <xdr:cNvPr id="794" name="直線コネクタ 793"/>
        <xdr:cNvCxnSpPr/>
      </xdr:nvCxnSpPr>
      <xdr:spPr>
        <a:xfrm flipV="1">
          <a:off x="20434300" y="9931553"/>
          <a:ext cx="889000" cy="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5" name="フローチャート: 判断 794"/>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166108</xdr:rowOff>
    </xdr:from>
    <xdr:ext cx="469744" cy="259045"/>
    <xdr:sp macro="" textlink="">
      <xdr:nvSpPr>
        <xdr:cNvPr id="796" name="テキスト ボックス 795"/>
        <xdr:cNvSpPr txBox="1"/>
      </xdr:nvSpPr>
      <xdr:spPr>
        <a:xfrm>
          <a:off x="21088428" y="959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137014</xdr:rowOff>
    </xdr:from>
    <xdr:to>
      <xdr:col>107</xdr:col>
      <xdr:colOff>50800</xdr:colOff>
      <xdr:row>57</xdr:row>
      <xdr:rowOff>165418</xdr:rowOff>
    </xdr:to>
    <xdr:cxnSp macro="">
      <xdr:nvCxnSpPr>
        <xdr:cNvPr id="797" name="直線コネクタ 796"/>
        <xdr:cNvCxnSpPr/>
      </xdr:nvCxnSpPr>
      <xdr:spPr>
        <a:xfrm>
          <a:off x="19545300" y="9909664"/>
          <a:ext cx="889000" cy="28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8" name="フローチャート: 判断 797"/>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166336</xdr:rowOff>
    </xdr:from>
    <xdr:ext cx="469744" cy="259045"/>
    <xdr:sp macro="" textlink="">
      <xdr:nvSpPr>
        <xdr:cNvPr id="799" name="テキスト ボックス 798"/>
        <xdr:cNvSpPr txBox="1"/>
      </xdr:nvSpPr>
      <xdr:spPr>
        <a:xfrm>
          <a:off x="20199428" y="95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137014</xdr:rowOff>
    </xdr:from>
    <xdr:to>
      <xdr:col>102</xdr:col>
      <xdr:colOff>114300</xdr:colOff>
      <xdr:row>57</xdr:row>
      <xdr:rowOff>142101</xdr:rowOff>
    </xdr:to>
    <xdr:cxnSp macro="">
      <xdr:nvCxnSpPr>
        <xdr:cNvPr id="800" name="直線コネクタ 799"/>
        <xdr:cNvCxnSpPr/>
      </xdr:nvCxnSpPr>
      <xdr:spPr>
        <a:xfrm flipV="1">
          <a:off x="18656300" y="9909664"/>
          <a:ext cx="889000" cy="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801" name="フローチャート: 判断 800"/>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802" name="テキスト ボックス 801"/>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803" name="フローチャート: 判断 802"/>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4" name="テキスト ボックス 803"/>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118390</xdr:rowOff>
    </xdr:from>
    <xdr:to>
      <xdr:col>116</xdr:col>
      <xdr:colOff>114300</xdr:colOff>
      <xdr:row>58</xdr:row>
      <xdr:rowOff>48540</xdr:rowOff>
    </xdr:to>
    <xdr:sp macro="" textlink="">
      <xdr:nvSpPr>
        <xdr:cNvPr id="810" name="楕円 809"/>
        <xdr:cNvSpPr/>
      </xdr:nvSpPr>
      <xdr:spPr>
        <a:xfrm>
          <a:off x="22110700" y="989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33317</xdr:rowOff>
    </xdr:from>
    <xdr:ext cx="378565" cy="259045"/>
    <xdr:sp macro="" textlink="">
      <xdr:nvSpPr>
        <xdr:cNvPr id="811" name="貸付金該当値テキスト"/>
        <xdr:cNvSpPr txBox="1"/>
      </xdr:nvSpPr>
      <xdr:spPr>
        <a:xfrm>
          <a:off x="22212300" y="9805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108103</xdr:rowOff>
    </xdr:from>
    <xdr:to>
      <xdr:col>112</xdr:col>
      <xdr:colOff>38100</xdr:colOff>
      <xdr:row>58</xdr:row>
      <xdr:rowOff>38253</xdr:rowOff>
    </xdr:to>
    <xdr:sp macro="" textlink="">
      <xdr:nvSpPr>
        <xdr:cNvPr id="812" name="楕円 811"/>
        <xdr:cNvSpPr/>
      </xdr:nvSpPr>
      <xdr:spPr>
        <a:xfrm>
          <a:off x="21272500" y="988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29380</xdr:rowOff>
    </xdr:from>
    <xdr:ext cx="378565" cy="259045"/>
    <xdr:sp macro="" textlink="">
      <xdr:nvSpPr>
        <xdr:cNvPr id="813" name="テキスト ボックス 812"/>
        <xdr:cNvSpPr txBox="1"/>
      </xdr:nvSpPr>
      <xdr:spPr>
        <a:xfrm>
          <a:off x="21134017" y="9973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114618</xdr:rowOff>
    </xdr:from>
    <xdr:to>
      <xdr:col>107</xdr:col>
      <xdr:colOff>101600</xdr:colOff>
      <xdr:row>58</xdr:row>
      <xdr:rowOff>44768</xdr:rowOff>
    </xdr:to>
    <xdr:sp macro="" textlink="">
      <xdr:nvSpPr>
        <xdr:cNvPr id="814" name="楕円 813"/>
        <xdr:cNvSpPr/>
      </xdr:nvSpPr>
      <xdr:spPr>
        <a:xfrm>
          <a:off x="20383500" y="9887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35895</xdr:rowOff>
    </xdr:from>
    <xdr:ext cx="378565" cy="259045"/>
    <xdr:sp macro="" textlink="">
      <xdr:nvSpPr>
        <xdr:cNvPr id="815" name="テキスト ボックス 814"/>
        <xdr:cNvSpPr txBox="1"/>
      </xdr:nvSpPr>
      <xdr:spPr>
        <a:xfrm>
          <a:off x="20245017" y="9979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86214</xdr:rowOff>
    </xdr:from>
    <xdr:to>
      <xdr:col>102</xdr:col>
      <xdr:colOff>165100</xdr:colOff>
      <xdr:row>58</xdr:row>
      <xdr:rowOff>16364</xdr:rowOff>
    </xdr:to>
    <xdr:sp macro="" textlink="">
      <xdr:nvSpPr>
        <xdr:cNvPr id="816" name="楕円 815"/>
        <xdr:cNvSpPr/>
      </xdr:nvSpPr>
      <xdr:spPr>
        <a:xfrm>
          <a:off x="19494500" y="985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7491</xdr:rowOff>
    </xdr:from>
    <xdr:ext cx="469744" cy="259045"/>
    <xdr:sp macro="" textlink="">
      <xdr:nvSpPr>
        <xdr:cNvPr id="817" name="テキスト ボックス 816"/>
        <xdr:cNvSpPr txBox="1"/>
      </xdr:nvSpPr>
      <xdr:spPr>
        <a:xfrm>
          <a:off x="19310428" y="9951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91301</xdr:rowOff>
    </xdr:from>
    <xdr:to>
      <xdr:col>98</xdr:col>
      <xdr:colOff>38100</xdr:colOff>
      <xdr:row>58</xdr:row>
      <xdr:rowOff>21451</xdr:rowOff>
    </xdr:to>
    <xdr:sp macro="" textlink="">
      <xdr:nvSpPr>
        <xdr:cNvPr id="818" name="楕円 817"/>
        <xdr:cNvSpPr/>
      </xdr:nvSpPr>
      <xdr:spPr>
        <a:xfrm>
          <a:off x="18605500" y="9863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12578</xdr:rowOff>
    </xdr:from>
    <xdr:ext cx="378565" cy="259045"/>
    <xdr:sp macro="" textlink="">
      <xdr:nvSpPr>
        <xdr:cNvPr id="819" name="テキスト ボックス 818"/>
        <xdr:cNvSpPr txBox="1"/>
      </xdr:nvSpPr>
      <xdr:spPr>
        <a:xfrm>
          <a:off x="18467017" y="99566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0" name="テキスト ボックス 829"/>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1" name="直線コネクタ 830"/>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2" name="テキスト ボックス 831"/>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3" name="直線コネクタ 832"/>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4" name="テキスト ボックス 833"/>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5" name="直線コネクタ 834"/>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6" name="テキスト ボックス 835"/>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7" name="直線コネクタ 836"/>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8" name="テキスト ボックス 837"/>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0" name="テキスト ボックス 839"/>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42" name="直線コネクタ 841"/>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43" name="繰出金最小値テキスト"/>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4" name="直線コネクタ 843"/>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5" name="繰出金最大値テキスト"/>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6" name="直線コネクタ 845"/>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46157</xdr:rowOff>
    </xdr:from>
    <xdr:to>
      <xdr:col>116</xdr:col>
      <xdr:colOff>63500</xdr:colOff>
      <xdr:row>74</xdr:row>
      <xdr:rowOff>54775</xdr:rowOff>
    </xdr:to>
    <xdr:cxnSp macro="">
      <xdr:nvCxnSpPr>
        <xdr:cNvPr id="847" name="直線コネクタ 846"/>
        <xdr:cNvCxnSpPr/>
      </xdr:nvCxnSpPr>
      <xdr:spPr>
        <a:xfrm flipV="1">
          <a:off x="21323300" y="12733457"/>
          <a:ext cx="838200"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112224</xdr:rowOff>
    </xdr:from>
    <xdr:ext cx="534377" cy="259045"/>
    <xdr:sp macro="" textlink="">
      <xdr:nvSpPr>
        <xdr:cNvPr id="848" name="繰出金平均値テキスト"/>
        <xdr:cNvSpPr txBox="1"/>
      </xdr:nvSpPr>
      <xdr:spPr>
        <a:xfrm>
          <a:off x="22212300" y="12799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9" name="フローチャート: 判断 848"/>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54775</xdr:rowOff>
    </xdr:from>
    <xdr:to>
      <xdr:col>111</xdr:col>
      <xdr:colOff>177800</xdr:colOff>
      <xdr:row>74</xdr:row>
      <xdr:rowOff>127424</xdr:rowOff>
    </xdr:to>
    <xdr:cxnSp macro="">
      <xdr:nvCxnSpPr>
        <xdr:cNvPr id="850" name="直線コネクタ 849"/>
        <xdr:cNvCxnSpPr/>
      </xdr:nvCxnSpPr>
      <xdr:spPr>
        <a:xfrm flipV="1">
          <a:off x="20434300" y="12742075"/>
          <a:ext cx="889000" cy="72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51" name="フローチャート: 判断 850"/>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99493</xdr:rowOff>
    </xdr:from>
    <xdr:ext cx="534377" cy="259045"/>
    <xdr:sp macro="" textlink="">
      <xdr:nvSpPr>
        <xdr:cNvPr id="852" name="テキスト ボックス 851"/>
        <xdr:cNvSpPr txBox="1"/>
      </xdr:nvSpPr>
      <xdr:spPr>
        <a:xfrm>
          <a:off x="21056111" y="1244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127424</xdr:rowOff>
    </xdr:from>
    <xdr:to>
      <xdr:col>107</xdr:col>
      <xdr:colOff>50800</xdr:colOff>
      <xdr:row>75</xdr:row>
      <xdr:rowOff>14450</xdr:rowOff>
    </xdr:to>
    <xdr:cxnSp macro="">
      <xdr:nvCxnSpPr>
        <xdr:cNvPr id="853" name="直線コネクタ 852"/>
        <xdr:cNvCxnSpPr/>
      </xdr:nvCxnSpPr>
      <xdr:spPr>
        <a:xfrm flipV="1">
          <a:off x="19545300" y="12814724"/>
          <a:ext cx="889000" cy="5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4" name="フローチャート: 判断 853"/>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120959</xdr:rowOff>
    </xdr:from>
    <xdr:ext cx="534377" cy="259045"/>
    <xdr:sp macro="" textlink="">
      <xdr:nvSpPr>
        <xdr:cNvPr id="855" name="テキスト ボックス 854"/>
        <xdr:cNvSpPr txBox="1"/>
      </xdr:nvSpPr>
      <xdr:spPr>
        <a:xfrm>
          <a:off x="20167111" y="1246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14450</xdr:rowOff>
    </xdr:from>
    <xdr:to>
      <xdr:col>102</xdr:col>
      <xdr:colOff>114300</xdr:colOff>
      <xdr:row>75</xdr:row>
      <xdr:rowOff>58044</xdr:rowOff>
    </xdr:to>
    <xdr:cxnSp macro="">
      <xdr:nvCxnSpPr>
        <xdr:cNvPr id="856" name="直線コネクタ 855"/>
        <xdr:cNvCxnSpPr/>
      </xdr:nvCxnSpPr>
      <xdr:spPr>
        <a:xfrm flipV="1">
          <a:off x="18656300" y="12873200"/>
          <a:ext cx="889000" cy="43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7" name="フローチャート: 判断 856"/>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129989</xdr:rowOff>
    </xdr:from>
    <xdr:ext cx="534377" cy="259045"/>
    <xdr:sp macro="" textlink="">
      <xdr:nvSpPr>
        <xdr:cNvPr id="858" name="テキスト ボックス 857"/>
        <xdr:cNvSpPr txBox="1"/>
      </xdr:nvSpPr>
      <xdr:spPr>
        <a:xfrm>
          <a:off x="19278111" y="1247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9" name="フローチャート: 判断 858"/>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125440</xdr:rowOff>
    </xdr:from>
    <xdr:ext cx="534377" cy="259045"/>
    <xdr:sp macro="" textlink="">
      <xdr:nvSpPr>
        <xdr:cNvPr id="860" name="テキスト ボックス 859"/>
        <xdr:cNvSpPr txBox="1"/>
      </xdr:nvSpPr>
      <xdr:spPr>
        <a:xfrm>
          <a:off x="18389111" y="1246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166807</xdr:rowOff>
    </xdr:from>
    <xdr:to>
      <xdr:col>116</xdr:col>
      <xdr:colOff>114300</xdr:colOff>
      <xdr:row>74</xdr:row>
      <xdr:rowOff>96957</xdr:rowOff>
    </xdr:to>
    <xdr:sp macro="" textlink="">
      <xdr:nvSpPr>
        <xdr:cNvPr id="866" name="楕円 865"/>
        <xdr:cNvSpPr/>
      </xdr:nvSpPr>
      <xdr:spPr>
        <a:xfrm>
          <a:off x="22110700" y="12682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18234</xdr:rowOff>
    </xdr:from>
    <xdr:ext cx="534377" cy="259045"/>
    <xdr:sp macro="" textlink="">
      <xdr:nvSpPr>
        <xdr:cNvPr id="867" name="繰出金該当値テキスト"/>
        <xdr:cNvSpPr txBox="1"/>
      </xdr:nvSpPr>
      <xdr:spPr>
        <a:xfrm>
          <a:off x="22212300" y="12534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3975</xdr:rowOff>
    </xdr:from>
    <xdr:to>
      <xdr:col>112</xdr:col>
      <xdr:colOff>38100</xdr:colOff>
      <xdr:row>74</xdr:row>
      <xdr:rowOff>105575</xdr:rowOff>
    </xdr:to>
    <xdr:sp macro="" textlink="">
      <xdr:nvSpPr>
        <xdr:cNvPr id="868" name="楕円 867"/>
        <xdr:cNvSpPr/>
      </xdr:nvSpPr>
      <xdr:spPr>
        <a:xfrm>
          <a:off x="21272500" y="1269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96702</xdr:rowOff>
    </xdr:from>
    <xdr:ext cx="534377" cy="259045"/>
    <xdr:sp macro="" textlink="">
      <xdr:nvSpPr>
        <xdr:cNvPr id="869" name="テキスト ボックス 868"/>
        <xdr:cNvSpPr txBox="1"/>
      </xdr:nvSpPr>
      <xdr:spPr>
        <a:xfrm>
          <a:off x="21056111" y="12784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76624</xdr:rowOff>
    </xdr:from>
    <xdr:to>
      <xdr:col>107</xdr:col>
      <xdr:colOff>101600</xdr:colOff>
      <xdr:row>75</xdr:row>
      <xdr:rowOff>6774</xdr:rowOff>
    </xdr:to>
    <xdr:sp macro="" textlink="">
      <xdr:nvSpPr>
        <xdr:cNvPr id="870" name="楕円 869"/>
        <xdr:cNvSpPr/>
      </xdr:nvSpPr>
      <xdr:spPr>
        <a:xfrm>
          <a:off x="20383500" y="1276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169351</xdr:rowOff>
    </xdr:from>
    <xdr:ext cx="534377" cy="259045"/>
    <xdr:sp macro="" textlink="">
      <xdr:nvSpPr>
        <xdr:cNvPr id="871" name="テキスト ボックス 870"/>
        <xdr:cNvSpPr txBox="1"/>
      </xdr:nvSpPr>
      <xdr:spPr>
        <a:xfrm>
          <a:off x="20167111" y="12856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135100</xdr:rowOff>
    </xdr:from>
    <xdr:to>
      <xdr:col>102</xdr:col>
      <xdr:colOff>165100</xdr:colOff>
      <xdr:row>75</xdr:row>
      <xdr:rowOff>65250</xdr:rowOff>
    </xdr:to>
    <xdr:sp macro="" textlink="">
      <xdr:nvSpPr>
        <xdr:cNvPr id="872" name="楕円 871"/>
        <xdr:cNvSpPr/>
      </xdr:nvSpPr>
      <xdr:spPr>
        <a:xfrm>
          <a:off x="19494500" y="128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56377</xdr:rowOff>
    </xdr:from>
    <xdr:ext cx="534377" cy="259045"/>
    <xdr:sp macro="" textlink="">
      <xdr:nvSpPr>
        <xdr:cNvPr id="873" name="テキスト ボックス 872"/>
        <xdr:cNvSpPr txBox="1"/>
      </xdr:nvSpPr>
      <xdr:spPr>
        <a:xfrm>
          <a:off x="19278111" y="12915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7244</xdr:rowOff>
    </xdr:from>
    <xdr:to>
      <xdr:col>98</xdr:col>
      <xdr:colOff>38100</xdr:colOff>
      <xdr:row>75</xdr:row>
      <xdr:rowOff>108844</xdr:rowOff>
    </xdr:to>
    <xdr:sp macro="" textlink="">
      <xdr:nvSpPr>
        <xdr:cNvPr id="874" name="楕円 873"/>
        <xdr:cNvSpPr/>
      </xdr:nvSpPr>
      <xdr:spPr>
        <a:xfrm>
          <a:off x="18605500" y="1286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99971</xdr:rowOff>
    </xdr:from>
    <xdr:ext cx="534377" cy="259045"/>
    <xdr:sp macro="" textlink="">
      <xdr:nvSpPr>
        <xdr:cNvPr id="875" name="テキスト ボックス 874"/>
        <xdr:cNvSpPr txBox="1"/>
      </xdr:nvSpPr>
      <xdr:spPr>
        <a:xfrm>
          <a:off x="18389111" y="12958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6" name="直線コネクタ 885"/>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7" name="テキスト ボックス 886"/>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8" name="直線コネクタ 88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9" name="テキスト ボックス 888"/>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1" name="直線コネクタ 890"/>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2"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3" name="直線コネクタ 892"/>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4"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6" name="直線コネクタ 895"/>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7"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8" name="フローチャート: 判断 897"/>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9" name="直線コネクタ 898"/>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0" name="フローチャート: 判断 899"/>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1" name="テキスト ボックス 900"/>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2" name="直線コネクタ 901"/>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3" name="フローチャート: 判断 902"/>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4" name="テキスト ボックス 903"/>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5" name="直線コネクタ 904"/>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6" name="フローチャート: 判断 905"/>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7" name="テキスト ボックス 906"/>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8" name="フローチャート: 判断 907"/>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9" name="テキスト ボックス 908"/>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0" name="テキスト ボックス 90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1" name="テキスト ボックス 91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2" name="テキスト ボックス 91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3" name="テキスト ボックス 91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4" name="テキスト ボックス 91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5" name="楕円 914"/>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6"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7" name="楕円 916"/>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8" name="テキスト ボックス 917"/>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9" name="楕円 918"/>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0" name="テキスト ボックス 919"/>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1" name="楕円 920"/>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2" name="テキスト ボックス 921"/>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楕円 922"/>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4" name="テキスト ボックス 923"/>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5" name="正方形/長方形 92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6" name="正方形/長方形 92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7" name="テキスト ボックス 92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本町は、平成１７年１０月１日に４町村が合併した町である。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旧町村間が遠距離であったことから、</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居住地間の距離が離れていることもあり、類似団体より公共施設</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が点在しており施設数も</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多い。</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職員数は、合併以降大幅に減少しているものの、４地域に</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一定数必要となる職員を</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配置する必要があるため、類似団体より職員数が多い。</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大都市を除き全国的に進行する人口減少と同様に、本町も</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毎年人口が減少していることから、住民１人あたりのコストは上昇</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する</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傾向</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公債費については、道の駅整備や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芸術文化交流プラザ整備、</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防災用資機材等備蓄施設整備</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や新庁舎整備</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などの</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必要な</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大型公共事業の実施に伴い公債費が増加していることにより、住民一人当たりのコストが増加している。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北海道遠軽町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17,646
17,482
1,332.45
18,159,313
17,318,635
824,472
9,878,077
27,937,394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33.8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53746</xdr:rowOff>
    </xdr:from>
    <xdr:to>
      <xdr:col>24</xdr:col>
      <xdr:colOff>63500</xdr:colOff>
      <xdr:row>33</xdr:row>
      <xdr:rowOff>119812</xdr:rowOff>
    </xdr:to>
    <xdr:cxnSp macro="">
      <xdr:nvCxnSpPr>
        <xdr:cNvPr id="59" name="直線コネクタ 58"/>
        <xdr:cNvCxnSpPr/>
      </xdr:nvCxnSpPr>
      <xdr:spPr>
        <a:xfrm>
          <a:off x="3797300" y="5711596"/>
          <a:ext cx="838200" cy="66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86631</xdr:rowOff>
    </xdr:from>
    <xdr:ext cx="469744" cy="259045"/>
    <xdr:sp macro="" textlink="">
      <xdr:nvSpPr>
        <xdr:cNvPr id="60" name="議会費平均値テキスト"/>
        <xdr:cNvSpPr txBox="1"/>
      </xdr:nvSpPr>
      <xdr:spPr>
        <a:xfrm>
          <a:off x="4686300" y="5573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53746</xdr:rowOff>
    </xdr:from>
    <xdr:to>
      <xdr:col>19</xdr:col>
      <xdr:colOff>177800</xdr:colOff>
      <xdr:row>33</xdr:row>
      <xdr:rowOff>135585</xdr:rowOff>
    </xdr:to>
    <xdr:cxnSp macro="">
      <xdr:nvCxnSpPr>
        <xdr:cNvPr id="62" name="直線コネクタ 61"/>
        <xdr:cNvCxnSpPr/>
      </xdr:nvCxnSpPr>
      <xdr:spPr>
        <a:xfrm flipV="1">
          <a:off x="2908300" y="5711596"/>
          <a:ext cx="889000" cy="81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4005</xdr:rowOff>
    </xdr:from>
    <xdr:ext cx="469744" cy="259045"/>
    <xdr:sp macro="" textlink="">
      <xdr:nvSpPr>
        <xdr:cNvPr id="64" name="テキスト ボックス 63"/>
        <xdr:cNvSpPr txBox="1"/>
      </xdr:nvSpPr>
      <xdr:spPr>
        <a:xfrm>
          <a:off x="3562428" y="583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135585</xdr:rowOff>
    </xdr:from>
    <xdr:to>
      <xdr:col>15</xdr:col>
      <xdr:colOff>50800</xdr:colOff>
      <xdr:row>34</xdr:row>
      <xdr:rowOff>8484</xdr:rowOff>
    </xdr:to>
    <xdr:cxnSp macro="">
      <xdr:nvCxnSpPr>
        <xdr:cNvPr id="65" name="直線コネクタ 64"/>
        <xdr:cNvCxnSpPr/>
      </xdr:nvCxnSpPr>
      <xdr:spPr>
        <a:xfrm flipV="1">
          <a:off x="2019300" y="5793435"/>
          <a:ext cx="889000" cy="4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44695</xdr:rowOff>
    </xdr:from>
    <xdr:ext cx="469744" cy="259045"/>
    <xdr:sp macro="" textlink="">
      <xdr:nvSpPr>
        <xdr:cNvPr id="67" name="テキスト ボックス 66"/>
        <xdr:cNvSpPr txBox="1"/>
      </xdr:nvSpPr>
      <xdr:spPr>
        <a:xfrm>
          <a:off x="2673428" y="587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8484</xdr:rowOff>
    </xdr:from>
    <xdr:to>
      <xdr:col>10</xdr:col>
      <xdr:colOff>114300</xdr:colOff>
      <xdr:row>34</xdr:row>
      <xdr:rowOff>18542</xdr:rowOff>
    </xdr:to>
    <xdr:cxnSp macro="">
      <xdr:nvCxnSpPr>
        <xdr:cNvPr id="68" name="直線コネクタ 67"/>
        <xdr:cNvCxnSpPr/>
      </xdr:nvCxnSpPr>
      <xdr:spPr>
        <a:xfrm flipV="1">
          <a:off x="1130300" y="5837784"/>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60240</xdr:rowOff>
    </xdr:from>
    <xdr:ext cx="469744" cy="259045"/>
    <xdr:sp macro="" textlink="">
      <xdr:nvSpPr>
        <xdr:cNvPr id="70" name="テキスト ボックス 69"/>
        <xdr:cNvSpPr txBox="1"/>
      </xdr:nvSpPr>
      <xdr:spPr>
        <a:xfrm>
          <a:off x="1784428" y="588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54551</xdr:rowOff>
    </xdr:from>
    <xdr:ext cx="469744" cy="259045"/>
    <xdr:sp macro="" textlink="">
      <xdr:nvSpPr>
        <xdr:cNvPr id="72" name="テキスト ボックス 71"/>
        <xdr:cNvSpPr txBox="1"/>
      </xdr:nvSpPr>
      <xdr:spPr>
        <a:xfrm>
          <a:off x="895428" y="554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69012</xdr:rowOff>
    </xdr:from>
    <xdr:to>
      <xdr:col>24</xdr:col>
      <xdr:colOff>114300</xdr:colOff>
      <xdr:row>33</xdr:row>
      <xdr:rowOff>170612</xdr:rowOff>
    </xdr:to>
    <xdr:sp macro="" textlink="">
      <xdr:nvSpPr>
        <xdr:cNvPr id="78" name="楕円 77"/>
        <xdr:cNvSpPr/>
      </xdr:nvSpPr>
      <xdr:spPr>
        <a:xfrm>
          <a:off x="4584700" y="572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47439</xdr:rowOff>
    </xdr:from>
    <xdr:ext cx="469744" cy="259045"/>
    <xdr:sp macro="" textlink="">
      <xdr:nvSpPr>
        <xdr:cNvPr id="79" name="議会費該当値テキスト"/>
        <xdr:cNvSpPr txBox="1"/>
      </xdr:nvSpPr>
      <xdr:spPr>
        <a:xfrm>
          <a:off x="4686300" y="5705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2946</xdr:rowOff>
    </xdr:from>
    <xdr:to>
      <xdr:col>20</xdr:col>
      <xdr:colOff>38100</xdr:colOff>
      <xdr:row>33</xdr:row>
      <xdr:rowOff>104546</xdr:rowOff>
    </xdr:to>
    <xdr:sp macro="" textlink="">
      <xdr:nvSpPr>
        <xdr:cNvPr id="80" name="楕円 79"/>
        <xdr:cNvSpPr/>
      </xdr:nvSpPr>
      <xdr:spPr>
        <a:xfrm>
          <a:off x="3746500" y="5660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121073</xdr:rowOff>
    </xdr:from>
    <xdr:ext cx="469744" cy="259045"/>
    <xdr:sp macro="" textlink="">
      <xdr:nvSpPr>
        <xdr:cNvPr id="81" name="テキスト ボックス 80"/>
        <xdr:cNvSpPr txBox="1"/>
      </xdr:nvSpPr>
      <xdr:spPr>
        <a:xfrm>
          <a:off x="3562428" y="543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84785</xdr:rowOff>
    </xdr:from>
    <xdr:to>
      <xdr:col>15</xdr:col>
      <xdr:colOff>101600</xdr:colOff>
      <xdr:row>34</xdr:row>
      <xdr:rowOff>14935</xdr:rowOff>
    </xdr:to>
    <xdr:sp macro="" textlink="">
      <xdr:nvSpPr>
        <xdr:cNvPr id="82" name="楕円 81"/>
        <xdr:cNvSpPr/>
      </xdr:nvSpPr>
      <xdr:spPr>
        <a:xfrm>
          <a:off x="2857500" y="5742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31462</xdr:rowOff>
    </xdr:from>
    <xdr:ext cx="469744" cy="259045"/>
    <xdr:sp macro="" textlink="">
      <xdr:nvSpPr>
        <xdr:cNvPr id="83" name="テキスト ボックス 82"/>
        <xdr:cNvSpPr txBox="1"/>
      </xdr:nvSpPr>
      <xdr:spPr>
        <a:xfrm>
          <a:off x="2673428" y="5517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129134</xdr:rowOff>
    </xdr:from>
    <xdr:to>
      <xdr:col>10</xdr:col>
      <xdr:colOff>165100</xdr:colOff>
      <xdr:row>34</xdr:row>
      <xdr:rowOff>59284</xdr:rowOff>
    </xdr:to>
    <xdr:sp macro="" textlink="">
      <xdr:nvSpPr>
        <xdr:cNvPr id="84" name="楕円 83"/>
        <xdr:cNvSpPr/>
      </xdr:nvSpPr>
      <xdr:spPr>
        <a:xfrm>
          <a:off x="1968500" y="578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75811</xdr:rowOff>
    </xdr:from>
    <xdr:ext cx="469744" cy="259045"/>
    <xdr:sp macro="" textlink="">
      <xdr:nvSpPr>
        <xdr:cNvPr id="85" name="テキスト ボックス 84"/>
        <xdr:cNvSpPr txBox="1"/>
      </xdr:nvSpPr>
      <xdr:spPr>
        <a:xfrm>
          <a:off x="1784428" y="5562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139192</xdr:rowOff>
    </xdr:from>
    <xdr:to>
      <xdr:col>6</xdr:col>
      <xdr:colOff>38100</xdr:colOff>
      <xdr:row>34</xdr:row>
      <xdr:rowOff>69342</xdr:rowOff>
    </xdr:to>
    <xdr:sp macro="" textlink="">
      <xdr:nvSpPr>
        <xdr:cNvPr id="86" name="楕円 85"/>
        <xdr:cNvSpPr/>
      </xdr:nvSpPr>
      <xdr:spPr>
        <a:xfrm>
          <a:off x="1079500" y="579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60469</xdr:rowOff>
    </xdr:from>
    <xdr:ext cx="469744" cy="259045"/>
    <xdr:sp macro="" textlink="">
      <xdr:nvSpPr>
        <xdr:cNvPr id="87" name="テキスト ボックス 86"/>
        <xdr:cNvSpPr txBox="1"/>
      </xdr:nvSpPr>
      <xdr:spPr>
        <a:xfrm>
          <a:off x="895428" y="588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9935</xdr:rowOff>
    </xdr:from>
    <xdr:to>
      <xdr:col>24</xdr:col>
      <xdr:colOff>63500</xdr:colOff>
      <xdr:row>56</xdr:row>
      <xdr:rowOff>20950</xdr:rowOff>
    </xdr:to>
    <xdr:cxnSp macro="">
      <xdr:nvCxnSpPr>
        <xdr:cNvPr id="116" name="直線コネクタ 115"/>
        <xdr:cNvCxnSpPr/>
      </xdr:nvCxnSpPr>
      <xdr:spPr>
        <a:xfrm flipV="1">
          <a:off x="3797300" y="9439685"/>
          <a:ext cx="838200" cy="182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121185</xdr:rowOff>
    </xdr:from>
    <xdr:ext cx="599010" cy="259045"/>
    <xdr:sp macro="" textlink="">
      <xdr:nvSpPr>
        <xdr:cNvPr id="117" name="総務費平均値テキスト"/>
        <xdr:cNvSpPr txBox="1"/>
      </xdr:nvSpPr>
      <xdr:spPr>
        <a:xfrm>
          <a:off x="4686300" y="9550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20950</xdr:rowOff>
    </xdr:from>
    <xdr:to>
      <xdr:col>19</xdr:col>
      <xdr:colOff>177800</xdr:colOff>
      <xdr:row>56</xdr:row>
      <xdr:rowOff>88707</xdr:rowOff>
    </xdr:to>
    <xdr:cxnSp macro="">
      <xdr:nvCxnSpPr>
        <xdr:cNvPr id="119" name="直線コネクタ 118"/>
        <xdr:cNvCxnSpPr/>
      </xdr:nvCxnSpPr>
      <xdr:spPr>
        <a:xfrm flipV="1">
          <a:off x="2908300" y="9622150"/>
          <a:ext cx="889000" cy="67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110624</xdr:rowOff>
    </xdr:from>
    <xdr:ext cx="599010" cy="259045"/>
    <xdr:sp macro="" textlink="">
      <xdr:nvSpPr>
        <xdr:cNvPr id="121" name="テキスト ボックス 120"/>
        <xdr:cNvSpPr txBox="1"/>
      </xdr:nvSpPr>
      <xdr:spPr>
        <a:xfrm>
          <a:off x="3497795" y="971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121740</xdr:rowOff>
    </xdr:from>
    <xdr:to>
      <xdr:col>15</xdr:col>
      <xdr:colOff>50800</xdr:colOff>
      <xdr:row>56</xdr:row>
      <xdr:rowOff>88707</xdr:rowOff>
    </xdr:to>
    <xdr:cxnSp macro="">
      <xdr:nvCxnSpPr>
        <xdr:cNvPr id="122" name="直線コネクタ 121"/>
        <xdr:cNvCxnSpPr/>
      </xdr:nvCxnSpPr>
      <xdr:spPr>
        <a:xfrm>
          <a:off x="2019300" y="9037140"/>
          <a:ext cx="889000" cy="652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145630</xdr:rowOff>
    </xdr:from>
    <xdr:ext cx="599010" cy="259045"/>
    <xdr:sp macro="" textlink="">
      <xdr:nvSpPr>
        <xdr:cNvPr id="124" name="テキスト ボックス 123"/>
        <xdr:cNvSpPr txBox="1"/>
      </xdr:nvSpPr>
      <xdr:spPr>
        <a:xfrm>
          <a:off x="2608795" y="9746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121740</xdr:rowOff>
    </xdr:from>
    <xdr:to>
      <xdr:col>10</xdr:col>
      <xdr:colOff>114300</xdr:colOff>
      <xdr:row>54</xdr:row>
      <xdr:rowOff>39356</xdr:rowOff>
    </xdr:to>
    <xdr:cxnSp macro="">
      <xdr:nvCxnSpPr>
        <xdr:cNvPr id="125" name="直線コネクタ 124"/>
        <xdr:cNvCxnSpPr/>
      </xdr:nvCxnSpPr>
      <xdr:spPr>
        <a:xfrm flipV="1">
          <a:off x="1130300" y="9037140"/>
          <a:ext cx="889000" cy="26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136021</xdr:rowOff>
    </xdr:from>
    <xdr:ext cx="599010" cy="259045"/>
    <xdr:sp macro="" textlink="">
      <xdr:nvSpPr>
        <xdr:cNvPr id="127" name="テキスト ボックス 126"/>
        <xdr:cNvSpPr txBox="1"/>
      </xdr:nvSpPr>
      <xdr:spPr>
        <a:xfrm>
          <a:off x="1719795" y="973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116129</xdr:rowOff>
    </xdr:from>
    <xdr:ext cx="599010" cy="259045"/>
    <xdr:sp macro="" textlink="">
      <xdr:nvSpPr>
        <xdr:cNvPr id="129" name="テキスト ボックス 128"/>
        <xdr:cNvSpPr txBox="1"/>
      </xdr:nvSpPr>
      <xdr:spPr>
        <a:xfrm>
          <a:off x="830795" y="9374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130585</xdr:rowOff>
    </xdr:from>
    <xdr:to>
      <xdr:col>24</xdr:col>
      <xdr:colOff>114300</xdr:colOff>
      <xdr:row>55</xdr:row>
      <xdr:rowOff>60735</xdr:rowOff>
    </xdr:to>
    <xdr:sp macro="" textlink="">
      <xdr:nvSpPr>
        <xdr:cNvPr id="135" name="楕円 134"/>
        <xdr:cNvSpPr/>
      </xdr:nvSpPr>
      <xdr:spPr>
        <a:xfrm>
          <a:off x="4584700" y="938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153462</xdr:rowOff>
    </xdr:from>
    <xdr:ext cx="599010" cy="259045"/>
    <xdr:sp macro="" textlink="">
      <xdr:nvSpPr>
        <xdr:cNvPr id="136" name="総務費該当値テキスト"/>
        <xdr:cNvSpPr txBox="1"/>
      </xdr:nvSpPr>
      <xdr:spPr>
        <a:xfrm>
          <a:off x="4686300" y="9240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141600</xdr:rowOff>
    </xdr:from>
    <xdr:to>
      <xdr:col>20</xdr:col>
      <xdr:colOff>38100</xdr:colOff>
      <xdr:row>56</xdr:row>
      <xdr:rowOff>71750</xdr:rowOff>
    </xdr:to>
    <xdr:sp macro="" textlink="">
      <xdr:nvSpPr>
        <xdr:cNvPr id="137" name="楕円 136"/>
        <xdr:cNvSpPr/>
      </xdr:nvSpPr>
      <xdr:spPr>
        <a:xfrm>
          <a:off x="3746500" y="957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88277</xdr:rowOff>
    </xdr:from>
    <xdr:ext cx="599010" cy="259045"/>
    <xdr:sp macro="" textlink="">
      <xdr:nvSpPr>
        <xdr:cNvPr id="138" name="テキスト ボックス 137"/>
        <xdr:cNvSpPr txBox="1"/>
      </xdr:nvSpPr>
      <xdr:spPr>
        <a:xfrm>
          <a:off x="3497795" y="9346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37907</xdr:rowOff>
    </xdr:from>
    <xdr:to>
      <xdr:col>15</xdr:col>
      <xdr:colOff>101600</xdr:colOff>
      <xdr:row>56</xdr:row>
      <xdr:rowOff>139507</xdr:rowOff>
    </xdr:to>
    <xdr:sp macro="" textlink="">
      <xdr:nvSpPr>
        <xdr:cNvPr id="139" name="楕円 138"/>
        <xdr:cNvSpPr/>
      </xdr:nvSpPr>
      <xdr:spPr>
        <a:xfrm>
          <a:off x="2857500" y="9639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156034</xdr:rowOff>
    </xdr:from>
    <xdr:ext cx="599010" cy="259045"/>
    <xdr:sp macro="" textlink="">
      <xdr:nvSpPr>
        <xdr:cNvPr id="140" name="テキスト ボックス 139"/>
        <xdr:cNvSpPr txBox="1"/>
      </xdr:nvSpPr>
      <xdr:spPr>
        <a:xfrm>
          <a:off x="2608795" y="9414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70940</xdr:rowOff>
    </xdr:from>
    <xdr:to>
      <xdr:col>10</xdr:col>
      <xdr:colOff>165100</xdr:colOff>
      <xdr:row>53</xdr:row>
      <xdr:rowOff>1090</xdr:rowOff>
    </xdr:to>
    <xdr:sp macro="" textlink="">
      <xdr:nvSpPr>
        <xdr:cNvPr id="141" name="楕円 140"/>
        <xdr:cNvSpPr/>
      </xdr:nvSpPr>
      <xdr:spPr>
        <a:xfrm>
          <a:off x="1968500" y="898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17617</xdr:rowOff>
    </xdr:from>
    <xdr:ext cx="599010" cy="259045"/>
    <xdr:sp macro="" textlink="">
      <xdr:nvSpPr>
        <xdr:cNvPr id="142" name="テキスト ボックス 141"/>
        <xdr:cNvSpPr txBox="1"/>
      </xdr:nvSpPr>
      <xdr:spPr>
        <a:xfrm>
          <a:off x="1719795" y="8761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160006</xdr:rowOff>
    </xdr:from>
    <xdr:to>
      <xdr:col>6</xdr:col>
      <xdr:colOff>38100</xdr:colOff>
      <xdr:row>54</xdr:row>
      <xdr:rowOff>90156</xdr:rowOff>
    </xdr:to>
    <xdr:sp macro="" textlink="">
      <xdr:nvSpPr>
        <xdr:cNvPr id="143" name="楕円 142"/>
        <xdr:cNvSpPr/>
      </xdr:nvSpPr>
      <xdr:spPr>
        <a:xfrm>
          <a:off x="1079500" y="924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106683</xdr:rowOff>
    </xdr:from>
    <xdr:ext cx="599010" cy="259045"/>
    <xdr:sp macro="" textlink="">
      <xdr:nvSpPr>
        <xdr:cNvPr id="144" name="テキスト ボックス 143"/>
        <xdr:cNvSpPr txBox="1"/>
      </xdr:nvSpPr>
      <xdr:spPr>
        <a:xfrm>
          <a:off x="830795" y="902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57172</xdr:rowOff>
    </xdr:from>
    <xdr:to>
      <xdr:col>24</xdr:col>
      <xdr:colOff>63500</xdr:colOff>
      <xdr:row>77</xdr:row>
      <xdr:rowOff>19803</xdr:rowOff>
    </xdr:to>
    <xdr:cxnSp macro="">
      <xdr:nvCxnSpPr>
        <xdr:cNvPr id="174" name="直線コネクタ 173"/>
        <xdr:cNvCxnSpPr/>
      </xdr:nvCxnSpPr>
      <xdr:spPr>
        <a:xfrm>
          <a:off x="3797300" y="13087372"/>
          <a:ext cx="838200" cy="134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158914</xdr:rowOff>
    </xdr:from>
    <xdr:ext cx="599010" cy="259045"/>
    <xdr:sp macro="" textlink="">
      <xdr:nvSpPr>
        <xdr:cNvPr id="175" name="民生費平均値テキスト"/>
        <xdr:cNvSpPr txBox="1"/>
      </xdr:nvSpPr>
      <xdr:spPr>
        <a:xfrm>
          <a:off x="4686300" y="13017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57172</xdr:rowOff>
    </xdr:from>
    <xdr:to>
      <xdr:col>19</xdr:col>
      <xdr:colOff>177800</xdr:colOff>
      <xdr:row>77</xdr:row>
      <xdr:rowOff>76499</xdr:rowOff>
    </xdr:to>
    <xdr:cxnSp macro="">
      <xdr:nvCxnSpPr>
        <xdr:cNvPr id="177" name="直線コネクタ 176"/>
        <xdr:cNvCxnSpPr/>
      </xdr:nvCxnSpPr>
      <xdr:spPr>
        <a:xfrm flipV="1">
          <a:off x="2908300" y="13087372"/>
          <a:ext cx="889000" cy="19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110791</xdr:rowOff>
    </xdr:from>
    <xdr:ext cx="599010" cy="259045"/>
    <xdr:sp macro="" textlink="">
      <xdr:nvSpPr>
        <xdr:cNvPr id="179" name="テキスト ボックス 178"/>
        <xdr:cNvSpPr txBox="1"/>
      </xdr:nvSpPr>
      <xdr:spPr>
        <a:xfrm>
          <a:off x="3497795" y="1331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24360</xdr:rowOff>
    </xdr:from>
    <xdr:to>
      <xdr:col>15</xdr:col>
      <xdr:colOff>50800</xdr:colOff>
      <xdr:row>77</xdr:row>
      <xdr:rowOff>76499</xdr:rowOff>
    </xdr:to>
    <xdr:cxnSp macro="">
      <xdr:nvCxnSpPr>
        <xdr:cNvPr id="180" name="直線コネクタ 179"/>
        <xdr:cNvCxnSpPr/>
      </xdr:nvCxnSpPr>
      <xdr:spPr>
        <a:xfrm>
          <a:off x="2019300" y="13226010"/>
          <a:ext cx="889000" cy="52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162566</xdr:rowOff>
    </xdr:from>
    <xdr:ext cx="599010" cy="259045"/>
    <xdr:sp macro="" textlink="">
      <xdr:nvSpPr>
        <xdr:cNvPr id="182" name="テキスト ボックス 181"/>
        <xdr:cNvSpPr txBox="1"/>
      </xdr:nvSpPr>
      <xdr:spPr>
        <a:xfrm>
          <a:off x="2608795" y="1336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24360</xdr:rowOff>
    </xdr:from>
    <xdr:to>
      <xdr:col>10</xdr:col>
      <xdr:colOff>114300</xdr:colOff>
      <xdr:row>77</xdr:row>
      <xdr:rowOff>146687</xdr:rowOff>
    </xdr:to>
    <xdr:cxnSp macro="">
      <xdr:nvCxnSpPr>
        <xdr:cNvPr id="183" name="直線コネクタ 182"/>
        <xdr:cNvCxnSpPr/>
      </xdr:nvCxnSpPr>
      <xdr:spPr>
        <a:xfrm flipV="1">
          <a:off x="1130300" y="13226010"/>
          <a:ext cx="889000" cy="122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134512</xdr:rowOff>
    </xdr:from>
    <xdr:ext cx="599010" cy="259045"/>
    <xdr:sp macro="" textlink="">
      <xdr:nvSpPr>
        <xdr:cNvPr id="185" name="テキスト ボックス 184"/>
        <xdr:cNvSpPr txBox="1"/>
      </xdr:nvSpPr>
      <xdr:spPr>
        <a:xfrm>
          <a:off x="1719795" y="1333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53367</xdr:rowOff>
    </xdr:from>
    <xdr:ext cx="599010" cy="259045"/>
    <xdr:sp macro="" textlink="">
      <xdr:nvSpPr>
        <xdr:cNvPr id="187" name="テキスト ボックス 186"/>
        <xdr:cNvSpPr txBox="1"/>
      </xdr:nvSpPr>
      <xdr:spPr>
        <a:xfrm>
          <a:off x="830795" y="13426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140453</xdr:rowOff>
    </xdr:from>
    <xdr:to>
      <xdr:col>24</xdr:col>
      <xdr:colOff>114300</xdr:colOff>
      <xdr:row>77</xdr:row>
      <xdr:rowOff>70603</xdr:rowOff>
    </xdr:to>
    <xdr:sp macro="" textlink="">
      <xdr:nvSpPr>
        <xdr:cNvPr id="193" name="楕円 192"/>
        <xdr:cNvSpPr/>
      </xdr:nvSpPr>
      <xdr:spPr>
        <a:xfrm>
          <a:off x="4584700" y="1317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118880</xdr:rowOff>
    </xdr:from>
    <xdr:ext cx="599010" cy="259045"/>
    <xdr:sp macro="" textlink="">
      <xdr:nvSpPr>
        <xdr:cNvPr id="194" name="民生費該当値テキスト"/>
        <xdr:cNvSpPr txBox="1"/>
      </xdr:nvSpPr>
      <xdr:spPr>
        <a:xfrm>
          <a:off x="4686300" y="13149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6372</xdr:rowOff>
    </xdr:from>
    <xdr:to>
      <xdr:col>20</xdr:col>
      <xdr:colOff>38100</xdr:colOff>
      <xdr:row>76</xdr:row>
      <xdr:rowOff>107972</xdr:rowOff>
    </xdr:to>
    <xdr:sp macro="" textlink="">
      <xdr:nvSpPr>
        <xdr:cNvPr id="195" name="楕円 194"/>
        <xdr:cNvSpPr/>
      </xdr:nvSpPr>
      <xdr:spPr>
        <a:xfrm>
          <a:off x="3746500" y="1303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124499</xdr:rowOff>
    </xdr:from>
    <xdr:ext cx="599010" cy="259045"/>
    <xdr:sp macro="" textlink="">
      <xdr:nvSpPr>
        <xdr:cNvPr id="196" name="テキスト ボックス 195"/>
        <xdr:cNvSpPr txBox="1"/>
      </xdr:nvSpPr>
      <xdr:spPr>
        <a:xfrm>
          <a:off x="3497795" y="12811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25699</xdr:rowOff>
    </xdr:from>
    <xdr:to>
      <xdr:col>15</xdr:col>
      <xdr:colOff>101600</xdr:colOff>
      <xdr:row>77</xdr:row>
      <xdr:rowOff>127299</xdr:rowOff>
    </xdr:to>
    <xdr:sp macro="" textlink="">
      <xdr:nvSpPr>
        <xdr:cNvPr id="197" name="楕円 196"/>
        <xdr:cNvSpPr/>
      </xdr:nvSpPr>
      <xdr:spPr>
        <a:xfrm>
          <a:off x="2857500" y="13227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143826</xdr:rowOff>
    </xdr:from>
    <xdr:ext cx="599010" cy="259045"/>
    <xdr:sp macro="" textlink="">
      <xdr:nvSpPr>
        <xdr:cNvPr id="198" name="テキスト ボックス 197"/>
        <xdr:cNvSpPr txBox="1"/>
      </xdr:nvSpPr>
      <xdr:spPr>
        <a:xfrm>
          <a:off x="2608795" y="13002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145010</xdr:rowOff>
    </xdr:from>
    <xdr:to>
      <xdr:col>10</xdr:col>
      <xdr:colOff>165100</xdr:colOff>
      <xdr:row>77</xdr:row>
      <xdr:rowOff>75160</xdr:rowOff>
    </xdr:to>
    <xdr:sp macro="" textlink="">
      <xdr:nvSpPr>
        <xdr:cNvPr id="199" name="楕円 198"/>
        <xdr:cNvSpPr/>
      </xdr:nvSpPr>
      <xdr:spPr>
        <a:xfrm>
          <a:off x="1968500" y="1317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91687</xdr:rowOff>
    </xdr:from>
    <xdr:ext cx="599010" cy="259045"/>
    <xdr:sp macro="" textlink="">
      <xdr:nvSpPr>
        <xdr:cNvPr id="200" name="テキスト ボックス 199"/>
        <xdr:cNvSpPr txBox="1"/>
      </xdr:nvSpPr>
      <xdr:spPr>
        <a:xfrm>
          <a:off x="1719795" y="12950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95887</xdr:rowOff>
    </xdr:from>
    <xdr:to>
      <xdr:col>6</xdr:col>
      <xdr:colOff>38100</xdr:colOff>
      <xdr:row>78</xdr:row>
      <xdr:rowOff>26037</xdr:rowOff>
    </xdr:to>
    <xdr:sp macro="" textlink="">
      <xdr:nvSpPr>
        <xdr:cNvPr id="201" name="楕円 200"/>
        <xdr:cNvSpPr/>
      </xdr:nvSpPr>
      <xdr:spPr>
        <a:xfrm>
          <a:off x="1079500" y="13297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42564</xdr:rowOff>
    </xdr:from>
    <xdr:ext cx="599010" cy="259045"/>
    <xdr:sp macro="" textlink="">
      <xdr:nvSpPr>
        <xdr:cNvPr id="202" name="テキスト ボックス 201"/>
        <xdr:cNvSpPr txBox="1"/>
      </xdr:nvSpPr>
      <xdr:spPr>
        <a:xfrm>
          <a:off x="830795" y="13072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52082</xdr:rowOff>
    </xdr:from>
    <xdr:to>
      <xdr:col>24</xdr:col>
      <xdr:colOff>63500</xdr:colOff>
      <xdr:row>98</xdr:row>
      <xdr:rowOff>87004</xdr:rowOff>
    </xdr:to>
    <xdr:cxnSp macro="">
      <xdr:nvCxnSpPr>
        <xdr:cNvPr id="231" name="直線コネクタ 230"/>
        <xdr:cNvCxnSpPr/>
      </xdr:nvCxnSpPr>
      <xdr:spPr>
        <a:xfrm>
          <a:off x="3797300" y="16854182"/>
          <a:ext cx="838200" cy="34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47958</xdr:rowOff>
    </xdr:from>
    <xdr:ext cx="534377" cy="259045"/>
    <xdr:sp macro="" textlink="">
      <xdr:nvSpPr>
        <xdr:cNvPr id="232" name="衛生費平均値テキスト"/>
        <xdr:cNvSpPr txBox="1"/>
      </xdr:nvSpPr>
      <xdr:spPr>
        <a:xfrm>
          <a:off x="4686300" y="16850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52082</xdr:rowOff>
    </xdr:from>
    <xdr:to>
      <xdr:col>19</xdr:col>
      <xdr:colOff>177800</xdr:colOff>
      <xdr:row>98</xdr:row>
      <xdr:rowOff>99540</xdr:rowOff>
    </xdr:to>
    <xdr:cxnSp macro="">
      <xdr:nvCxnSpPr>
        <xdr:cNvPr id="234" name="直線コネクタ 233"/>
        <xdr:cNvCxnSpPr/>
      </xdr:nvCxnSpPr>
      <xdr:spPr>
        <a:xfrm flipV="1">
          <a:off x="2908300" y="16854182"/>
          <a:ext cx="889000" cy="47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13217</xdr:rowOff>
    </xdr:from>
    <xdr:ext cx="534377" cy="259045"/>
    <xdr:sp macro="" textlink="">
      <xdr:nvSpPr>
        <xdr:cNvPr id="236" name="テキスト ボックス 235"/>
        <xdr:cNvSpPr txBox="1"/>
      </xdr:nvSpPr>
      <xdr:spPr>
        <a:xfrm>
          <a:off x="3530111" y="1698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99540</xdr:rowOff>
    </xdr:from>
    <xdr:to>
      <xdr:col>15</xdr:col>
      <xdr:colOff>50800</xdr:colOff>
      <xdr:row>98</xdr:row>
      <xdr:rowOff>110806</xdr:rowOff>
    </xdr:to>
    <xdr:cxnSp macro="">
      <xdr:nvCxnSpPr>
        <xdr:cNvPr id="237" name="直線コネクタ 236"/>
        <xdr:cNvCxnSpPr/>
      </xdr:nvCxnSpPr>
      <xdr:spPr>
        <a:xfrm flipV="1">
          <a:off x="2019300" y="16901640"/>
          <a:ext cx="889000" cy="11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11547</xdr:rowOff>
    </xdr:from>
    <xdr:ext cx="534377" cy="259045"/>
    <xdr:sp macro="" textlink="">
      <xdr:nvSpPr>
        <xdr:cNvPr id="239" name="テキスト ボックス 238"/>
        <xdr:cNvSpPr txBox="1"/>
      </xdr:nvSpPr>
      <xdr:spPr>
        <a:xfrm>
          <a:off x="2641111" y="1698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110806</xdr:rowOff>
    </xdr:from>
    <xdr:to>
      <xdr:col>10</xdr:col>
      <xdr:colOff>114300</xdr:colOff>
      <xdr:row>98</xdr:row>
      <xdr:rowOff>125256</xdr:rowOff>
    </xdr:to>
    <xdr:cxnSp macro="">
      <xdr:nvCxnSpPr>
        <xdr:cNvPr id="240" name="直線コネクタ 239"/>
        <xdr:cNvCxnSpPr/>
      </xdr:nvCxnSpPr>
      <xdr:spPr>
        <a:xfrm flipV="1">
          <a:off x="1130300" y="16912906"/>
          <a:ext cx="889000" cy="1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10650</xdr:rowOff>
    </xdr:from>
    <xdr:ext cx="534377" cy="259045"/>
    <xdr:sp macro="" textlink="">
      <xdr:nvSpPr>
        <xdr:cNvPr id="242" name="テキスト ボックス 241"/>
        <xdr:cNvSpPr txBox="1"/>
      </xdr:nvSpPr>
      <xdr:spPr>
        <a:xfrm>
          <a:off x="1752111" y="1698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20959</xdr:rowOff>
    </xdr:from>
    <xdr:ext cx="534377" cy="259045"/>
    <xdr:sp macro="" textlink="">
      <xdr:nvSpPr>
        <xdr:cNvPr id="244" name="テキスト ボックス 243"/>
        <xdr:cNvSpPr txBox="1"/>
      </xdr:nvSpPr>
      <xdr:spPr>
        <a:xfrm>
          <a:off x="863111" y="16994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36204</xdr:rowOff>
    </xdr:from>
    <xdr:to>
      <xdr:col>24</xdr:col>
      <xdr:colOff>114300</xdr:colOff>
      <xdr:row>98</xdr:row>
      <xdr:rowOff>137804</xdr:rowOff>
    </xdr:to>
    <xdr:sp macro="" textlink="">
      <xdr:nvSpPr>
        <xdr:cNvPr id="250" name="楕円 249"/>
        <xdr:cNvSpPr/>
      </xdr:nvSpPr>
      <xdr:spPr>
        <a:xfrm>
          <a:off x="4584700" y="1683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167031</xdr:rowOff>
    </xdr:from>
    <xdr:ext cx="599010" cy="259045"/>
    <xdr:sp macro="" textlink="">
      <xdr:nvSpPr>
        <xdr:cNvPr id="251" name="衛生費該当値テキスト"/>
        <xdr:cNvSpPr txBox="1"/>
      </xdr:nvSpPr>
      <xdr:spPr>
        <a:xfrm>
          <a:off x="4686300" y="16626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1282</xdr:rowOff>
    </xdr:from>
    <xdr:to>
      <xdr:col>20</xdr:col>
      <xdr:colOff>38100</xdr:colOff>
      <xdr:row>98</xdr:row>
      <xdr:rowOff>102882</xdr:rowOff>
    </xdr:to>
    <xdr:sp macro="" textlink="">
      <xdr:nvSpPr>
        <xdr:cNvPr id="252" name="楕円 251"/>
        <xdr:cNvSpPr/>
      </xdr:nvSpPr>
      <xdr:spPr>
        <a:xfrm>
          <a:off x="3746500" y="16803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119409</xdr:rowOff>
    </xdr:from>
    <xdr:ext cx="599010" cy="259045"/>
    <xdr:sp macro="" textlink="">
      <xdr:nvSpPr>
        <xdr:cNvPr id="253" name="テキスト ボックス 252"/>
        <xdr:cNvSpPr txBox="1"/>
      </xdr:nvSpPr>
      <xdr:spPr>
        <a:xfrm>
          <a:off x="3497795" y="16578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48740</xdr:rowOff>
    </xdr:from>
    <xdr:to>
      <xdr:col>15</xdr:col>
      <xdr:colOff>101600</xdr:colOff>
      <xdr:row>98</xdr:row>
      <xdr:rowOff>150340</xdr:rowOff>
    </xdr:to>
    <xdr:sp macro="" textlink="">
      <xdr:nvSpPr>
        <xdr:cNvPr id="254" name="楕円 253"/>
        <xdr:cNvSpPr/>
      </xdr:nvSpPr>
      <xdr:spPr>
        <a:xfrm>
          <a:off x="2857500" y="1685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166867</xdr:rowOff>
    </xdr:from>
    <xdr:ext cx="534377" cy="259045"/>
    <xdr:sp macro="" textlink="">
      <xdr:nvSpPr>
        <xdr:cNvPr id="255" name="テキスト ボックス 254"/>
        <xdr:cNvSpPr txBox="1"/>
      </xdr:nvSpPr>
      <xdr:spPr>
        <a:xfrm>
          <a:off x="2641111" y="16626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60006</xdr:rowOff>
    </xdr:from>
    <xdr:to>
      <xdr:col>10</xdr:col>
      <xdr:colOff>165100</xdr:colOff>
      <xdr:row>98</xdr:row>
      <xdr:rowOff>161606</xdr:rowOff>
    </xdr:to>
    <xdr:sp macro="" textlink="">
      <xdr:nvSpPr>
        <xdr:cNvPr id="256" name="楕円 255"/>
        <xdr:cNvSpPr/>
      </xdr:nvSpPr>
      <xdr:spPr>
        <a:xfrm>
          <a:off x="1968500" y="16862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6683</xdr:rowOff>
    </xdr:from>
    <xdr:ext cx="534377" cy="259045"/>
    <xdr:sp macro="" textlink="">
      <xdr:nvSpPr>
        <xdr:cNvPr id="257" name="テキスト ボックス 256"/>
        <xdr:cNvSpPr txBox="1"/>
      </xdr:nvSpPr>
      <xdr:spPr>
        <a:xfrm>
          <a:off x="1752111" y="1663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74456</xdr:rowOff>
    </xdr:from>
    <xdr:to>
      <xdr:col>6</xdr:col>
      <xdr:colOff>38100</xdr:colOff>
      <xdr:row>99</xdr:row>
      <xdr:rowOff>4606</xdr:rowOff>
    </xdr:to>
    <xdr:sp macro="" textlink="">
      <xdr:nvSpPr>
        <xdr:cNvPr id="258" name="楕円 257"/>
        <xdr:cNvSpPr/>
      </xdr:nvSpPr>
      <xdr:spPr>
        <a:xfrm>
          <a:off x="1079500" y="16876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21133</xdr:rowOff>
    </xdr:from>
    <xdr:ext cx="534377" cy="259045"/>
    <xdr:sp macro="" textlink="">
      <xdr:nvSpPr>
        <xdr:cNvPr id="259" name="テキスト ボックス 258"/>
        <xdr:cNvSpPr txBox="1"/>
      </xdr:nvSpPr>
      <xdr:spPr>
        <a:xfrm>
          <a:off x="863111" y="16651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130556</xdr:rowOff>
    </xdr:from>
    <xdr:to>
      <xdr:col>55</xdr:col>
      <xdr:colOff>0</xdr:colOff>
      <xdr:row>37</xdr:row>
      <xdr:rowOff>9398</xdr:rowOff>
    </xdr:to>
    <xdr:cxnSp macro="">
      <xdr:nvCxnSpPr>
        <xdr:cNvPr id="290" name="直線コネクタ 289"/>
        <xdr:cNvCxnSpPr/>
      </xdr:nvCxnSpPr>
      <xdr:spPr>
        <a:xfrm>
          <a:off x="9639300" y="6302756"/>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3319</xdr:rowOff>
    </xdr:from>
    <xdr:ext cx="378565" cy="259045"/>
    <xdr:sp macro="" textlink="">
      <xdr:nvSpPr>
        <xdr:cNvPr id="291" name="労働費平均値テキスト"/>
        <xdr:cNvSpPr txBox="1"/>
      </xdr:nvSpPr>
      <xdr:spPr>
        <a:xfrm>
          <a:off x="10528300" y="6518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130556</xdr:rowOff>
    </xdr:from>
    <xdr:to>
      <xdr:col>50</xdr:col>
      <xdr:colOff>114300</xdr:colOff>
      <xdr:row>37</xdr:row>
      <xdr:rowOff>46954</xdr:rowOff>
    </xdr:to>
    <xdr:cxnSp macro="">
      <xdr:nvCxnSpPr>
        <xdr:cNvPr id="293" name="直線コネクタ 292"/>
        <xdr:cNvCxnSpPr/>
      </xdr:nvCxnSpPr>
      <xdr:spPr>
        <a:xfrm flipV="1">
          <a:off x="8750300" y="6302756"/>
          <a:ext cx="889000" cy="87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136234</xdr:rowOff>
    </xdr:from>
    <xdr:ext cx="378565" cy="259045"/>
    <xdr:sp macro="" textlink="">
      <xdr:nvSpPr>
        <xdr:cNvPr id="295" name="テキスト ボックス 294"/>
        <xdr:cNvSpPr txBox="1"/>
      </xdr:nvSpPr>
      <xdr:spPr>
        <a:xfrm>
          <a:off x="9450017" y="66513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44668</xdr:rowOff>
    </xdr:from>
    <xdr:to>
      <xdr:col>45</xdr:col>
      <xdr:colOff>177800</xdr:colOff>
      <xdr:row>37</xdr:row>
      <xdr:rowOff>46954</xdr:rowOff>
    </xdr:to>
    <xdr:cxnSp macro="">
      <xdr:nvCxnSpPr>
        <xdr:cNvPr id="296" name="直線コネクタ 295"/>
        <xdr:cNvCxnSpPr/>
      </xdr:nvCxnSpPr>
      <xdr:spPr>
        <a:xfrm>
          <a:off x="7861300" y="638831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136887</xdr:rowOff>
    </xdr:from>
    <xdr:ext cx="378565" cy="259045"/>
    <xdr:sp macro="" textlink="">
      <xdr:nvSpPr>
        <xdr:cNvPr id="298" name="テキスト ボックス 297"/>
        <xdr:cNvSpPr txBox="1"/>
      </xdr:nvSpPr>
      <xdr:spPr>
        <a:xfrm>
          <a:off x="8561017" y="66519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44668</xdr:rowOff>
    </xdr:from>
    <xdr:to>
      <xdr:col>41</xdr:col>
      <xdr:colOff>50800</xdr:colOff>
      <xdr:row>37</xdr:row>
      <xdr:rowOff>66875</xdr:rowOff>
    </xdr:to>
    <xdr:cxnSp macro="">
      <xdr:nvCxnSpPr>
        <xdr:cNvPr id="299" name="直線コネクタ 298"/>
        <xdr:cNvCxnSpPr/>
      </xdr:nvCxnSpPr>
      <xdr:spPr>
        <a:xfrm flipV="1">
          <a:off x="6972300" y="6388318"/>
          <a:ext cx="889000" cy="22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127089</xdr:rowOff>
    </xdr:from>
    <xdr:ext cx="378565" cy="259045"/>
    <xdr:sp macro="" textlink="">
      <xdr:nvSpPr>
        <xdr:cNvPr id="301" name="テキスト ボックス 300"/>
        <xdr:cNvSpPr txBox="1"/>
      </xdr:nvSpPr>
      <xdr:spPr>
        <a:xfrm>
          <a:off x="7672017" y="66421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109781</xdr:rowOff>
    </xdr:from>
    <xdr:ext cx="378565" cy="259045"/>
    <xdr:sp macro="" textlink="">
      <xdr:nvSpPr>
        <xdr:cNvPr id="303" name="テキスト ボックス 302"/>
        <xdr:cNvSpPr txBox="1"/>
      </xdr:nvSpPr>
      <xdr:spPr>
        <a:xfrm>
          <a:off x="6783017" y="66248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130048</xdr:rowOff>
    </xdr:from>
    <xdr:to>
      <xdr:col>55</xdr:col>
      <xdr:colOff>50800</xdr:colOff>
      <xdr:row>37</xdr:row>
      <xdr:rowOff>60198</xdr:rowOff>
    </xdr:to>
    <xdr:sp macro="" textlink="">
      <xdr:nvSpPr>
        <xdr:cNvPr id="309" name="楕円 308"/>
        <xdr:cNvSpPr/>
      </xdr:nvSpPr>
      <xdr:spPr>
        <a:xfrm>
          <a:off x="10426700" y="6302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152925</xdr:rowOff>
    </xdr:from>
    <xdr:ext cx="469744" cy="259045"/>
    <xdr:sp macro="" textlink="">
      <xdr:nvSpPr>
        <xdr:cNvPr id="310" name="労働費該当値テキスト"/>
        <xdr:cNvSpPr txBox="1"/>
      </xdr:nvSpPr>
      <xdr:spPr>
        <a:xfrm>
          <a:off x="10528300" y="6153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79756</xdr:rowOff>
    </xdr:from>
    <xdr:to>
      <xdr:col>50</xdr:col>
      <xdr:colOff>165100</xdr:colOff>
      <xdr:row>37</xdr:row>
      <xdr:rowOff>9906</xdr:rowOff>
    </xdr:to>
    <xdr:sp macro="" textlink="">
      <xdr:nvSpPr>
        <xdr:cNvPr id="311" name="楕円 310"/>
        <xdr:cNvSpPr/>
      </xdr:nvSpPr>
      <xdr:spPr>
        <a:xfrm>
          <a:off x="9588500" y="625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26433</xdr:rowOff>
    </xdr:from>
    <xdr:ext cx="469744" cy="259045"/>
    <xdr:sp macro="" textlink="">
      <xdr:nvSpPr>
        <xdr:cNvPr id="312" name="テキスト ボックス 311"/>
        <xdr:cNvSpPr txBox="1"/>
      </xdr:nvSpPr>
      <xdr:spPr>
        <a:xfrm>
          <a:off x="9404428" y="602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167604</xdr:rowOff>
    </xdr:from>
    <xdr:to>
      <xdr:col>46</xdr:col>
      <xdr:colOff>38100</xdr:colOff>
      <xdr:row>37</xdr:row>
      <xdr:rowOff>97754</xdr:rowOff>
    </xdr:to>
    <xdr:sp macro="" textlink="">
      <xdr:nvSpPr>
        <xdr:cNvPr id="313" name="楕円 312"/>
        <xdr:cNvSpPr/>
      </xdr:nvSpPr>
      <xdr:spPr>
        <a:xfrm>
          <a:off x="8699500" y="633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114281</xdr:rowOff>
    </xdr:from>
    <xdr:ext cx="469744" cy="259045"/>
    <xdr:sp macro="" textlink="">
      <xdr:nvSpPr>
        <xdr:cNvPr id="314" name="テキスト ボックス 313"/>
        <xdr:cNvSpPr txBox="1"/>
      </xdr:nvSpPr>
      <xdr:spPr>
        <a:xfrm>
          <a:off x="8515428" y="6115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165318</xdr:rowOff>
    </xdr:from>
    <xdr:to>
      <xdr:col>41</xdr:col>
      <xdr:colOff>101600</xdr:colOff>
      <xdr:row>37</xdr:row>
      <xdr:rowOff>95468</xdr:rowOff>
    </xdr:to>
    <xdr:sp macro="" textlink="">
      <xdr:nvSpPr>
        <xdr:cNvPr id="315" name="楕円 314"/>
        <xdr:cNvSpPr/>
      </xdr:nvSpPr>
      <xdr:spPr>
        <a:xfrm>
          <a:off x="7810500" y="6337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111995</xdr:rowOff>
    </xdr:from>
    <xdr:ext cx="469744" cy="259045"/>
    <xdr:sp macro="" textlink="">
      <xdr:nvSpPr>
        <xdr:cNvPr id="316" name="テキスト ボックス 315"/>
        <xdr:cNvSpPr txBox="1"/>
      </xdr:nvSpPr>
      <xdr:spPr>
        <a:xfrm>
          <a:off x="7626428" y="6112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16075</xdr:rowOff>
    </xdr:from>
    <xdr:to>
      <xdr:col>36</xdr:col>
      <xdr:colOff>165100</xdr:colOff>
      <xdr:row>37</xdr:row>
      <xdr:rowOff>117675</xdr:rowOff>
    </xdr:to>
    <xdr:sp macro="" textlink="">
      <xdr:nvSpPr>
        <xdr:cNvPr id="317" name="楕円 316"/>
        <xdr:cNvSpPr/>
      </xdr:nvSpPr>
      <xdr:spPr>
        <a:xfrm>
          <a:off x="6921500" y="635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134202</xdr:rowOff>
    </xdr:from>
    <xdr:ext cx="469744" cy="259045"/>
    <xdr:sp macro="" textlink="">
      <xdr:nvSpPr>
        <xdr:cNvPr id="318" name="テキスト ボックス 317"/>
        <xdr:cNvSpPr txBox="1"/>
      </xdr:nvSpPr>
      <xdr:spPr>
        <a:xfrm>
          <a:off x="6737428" y="6134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95700</xdr:rowOff>
    </xdr:from>
    <xdr:to>
      <xdr:col>55</xdr:col>
      <xdr:colOff>0</xdr:colOff>
      <xdr:row>57</xdr:row>
      <xdr:rowOff>102558</xdr:rowOff>
    </xdr:to>
    <xdr:cxnSp macro="">
      <xdr:nvCxnSpPr>
        <xdr:cNvPr id="349" name="直線コネクタ 348"/>
        <xdr:cNvCxnSpPr/>
      </xdr:nvCxnSpPr>
      <xdr:spPr>
        <a:xfrm flipV="1">
          <a:off x="9639300" y="9868350"/>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90514</xdr:rowOff>
    </xdr:from>
    <xdr:ext cx="534377" cy="259045"/>
    <xdr:sp macro="" textlink="">
      <xdr:nvSpPr>
        <xdr:cNvPr id="350" name="農林水産業費平均値テキスト"/>
        <xdr:cNvSpPr txBox="1"/>
      </xdr:nvSpPr>
      <xdr:spPr>
        <a:xfrm>
          <a:off x="10528300" y="9863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15277</xdr:rowOff>
    </xdr:from>
    <xdr:to>
      <xdr:col>50</xdr:col>
      <xdr:colOff>114300</xdr:colOff>
      <xdr:row>57</xdr:row>
      <xdr:rowOff>102558</xdr:rowOff>
    </xdr:to>
    <xdr:cxnSp macro="">
      <xdr:nvCxnSpPr>
        <xdr:cNvPr id="352" name="直線コネクタ 351"/>
        <xdr:cNvCxnSpPr/>
      </xdr:nvCxnSpPr>
      <xdr:spPr>
        <a:xfrm>
          <a:off x="8750300" y="9273577"/>
          <a:ext cx="889000" cy="601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24535</xdr:rowOff>
    </xdr:from>
    <xdr:ext cx="534377" cy="259045"/>
    <xdr:sp macro="" textlink="">
      <xdr:nvSpPr>
        <xdr:cNvPr id="354" name="テキスト ボックス 353"/>
        <xdr:cNvSpPr txBox="1"/>
      </xdr:nvSpPr>
      <xdr:spPr>
        <a:xfrm>
          <a:off x="9372111" y="996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15277</xdr:rowOff>
    </xdr:from>
    <xdr:to>
      <xdr:col>45</xdr:col>
      <xdr:colOff>177800</xdr:colOff>
      <xdr:row>56</xdr:row>
      <xdr:rowOff>39029</xdr:rowOff>
    </xdr:to>
    <xdr:cxnSp macro="">
      <xdr:nvCxnSpPr>
        <xdr:cNvPr id="355" name="直線コネクタ 354"/>
        <xdr:cNvCxnSpPr/>
      </xdr:nvCxnSpPr>
      <xdr:spPr>
        <a:xfrm flipV="1">
          <a:off x="7861300" y="9273577"/>
          <a:ext cx="889000" cy="366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53949</xdr:rowOff>
    </xdr:from>
    <xdr:ext cx="534377" cy="259045"/>
    <xdr:sp macro="" textlink="">
      <xdr:nvSpPr>
        <xdr:cNvPr id="357" name="テキスト ボックス 356"/>
        <xdr:cNvSpPr txBox="1"/>
      </xdr:nvSpPr>
      <xdr:spPr>
        <a:xfrm>
          <a:off x="8483111" y="999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39029</xdr:rowOff>
    </xdr:from>
    <xdr:to>
      <xdr:col>41</xdr:col>
      <xdr:colOff>50800</xdr:colOff>
      <xdr:row>57</xdr:row>
      <xdr:rowOff>37516</xdr:rowOff>
    </xdr:to>
    <xdr:cxnSp macro="">
      <xdr:nvCxnSpPr>
        <xdr:cNvPr id="358" name="直線コネクタ 357"/>
        <xdr:cNvCxnSpPr/>
      </xdr:nvCxnSpPr>
      <xdr:spPr>
        <a:xfrm flipV="1">
          <a:off x="6972300" y="9640229"/>
          <a:ext cx="889000" cy="169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82186</xdr:rowOff>
    </xdr:from>
    <xdr:ext cx="534377" cy="259045"/>
    <xdr:sp macro="" textlink="">
      <xdr:nvSpPr>
        <xdr:cNvPr id="360" name="テキスト ボックス 359"/>
        <xdr:cNvSpPr txBox="1"/>
      </xdr:nvSpPr>
      <xdr:spPr>
        <a:xfrm>
          <a:off x="7594111" y="1002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86235</xdr:rowOff>
    </xdr:from>
    <xdr:ext cx="534377" cy="259045"/>
    <xdr:sp macro="" textlink="">
      <xdr:nvSpPr>
        <xdr:cNvPr id="362" name="テキスト ボックス 361"/>
        <xdr:cNvSpPr txBox="1"/>
      </xdr:nvSpPr>
      <xdr:spPr>
        <a:xfrm>
          <a:off x="6705111" y="10030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44900</xdr:rowOff>
    </xdr:from>
    <xdr:to>
      <xdr:col>55</xdr:col>
      <xdr:colOff>50800</xdr:colOff>
      <xdr:row>57</xdr:row>
      <xdr:rowOff>146500</xdr:rowOff>
    </xdr:to>
    <xdr:sp macro="" textlink="">
      <xdr:nvSpPr>
        <xdr:cNvPr id="368" name="楕円 367"/>
        <xdr:cNvSpPr/>
      </xdr:nvSpPr>
      <xdr:spPr>
        <a:xfrm>
          <a:off x="10426700" y="981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67777</xdr:rowOff>
    </xdr:from>
    <xdr:ext cx="534377" cy="259045"/>
    <xdr:sp macro="" textlink="">
      <xdr:nvSpPr>
        <xdr:cNvPr id="369" name="農林水産業費該当値テキスト"/>
        <xdr:cNvSpPr txBox="1"/>
      </xdr:nvSpPr>
      <xdr:spPr>
        <a:xfrm>
          <a:off x="10528300" y="966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51758</xdr:rowOff>
    </xdr:from>
    <xdr:to>
      <xdr:col>50</xdr:col>
      <xdr:colOff>165100</xdr:colOff>
      <xdr:row>57</xdr:row>
      <xdr:rowOff>153358</xdr:rowOff>
    </xdr:to>
    <xdr:sp macro="" textlink="">
      <xdr:nvSpPr>
        <xdr:cNvPr id="370" name="楕円 369"/>
        <xdr:cNvSpPr/>
      </xdr:nvSpPr>
      <xdr:spPr>
        <a:xfrm>
          <a:off x="9588500" y="982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169885</xdr:rowOff>
    </xdr:from>
    <xdr:ext cx="534377" cy="259045"/>
    <xdr:sp macro="" textlink="">
      <xdr:nvSpPr>
        <xdr:cNvPr id="371" name="テキスト ボックス 370"/>
        <xdr:cNvSpPr txBox="1"/>
      </xdr:nvSpPr>
      <xdr:spPr>
        <a:xfrm>
          <a:off x="9372111" y="9599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135927</xdr:rowOff>
    </xdr:from>
    <xdr:to>
      <xdr:col>46</xdr:col>
      <xdr:colOff>38100</xdr:colOff>
      <xdr:row>54</xdr:row>
      <xdr:rowOff>66077</xdr:rowOff>
    </xdr:to>
    <xdr:sp macro="" textlink="">
      <xdr:nvSpPr>
        <xdr:cNvPr id="372" name="楕円 371"/>
        <xdr:cNvSpPr/>
      </xdr:nvSpPr>
      <xdr:spPr>
        <a:xfrm>
          <a:off x="8699500" y="9222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82604</xdr:rowOff>
    </xdr:from>
    <xdr:ext cx="534377" cy="259045"/>
    <xdr:sp macro="" textlink="">
      <xdr:nvSpPr>
        <xdr:cNvPr id="373" name="テキスト ボックス 372"/>
        <xdr:cNvSpPr txBox="1"/>
      </xdr:nvSpPr>
      <xdr:spPr>
        <a:xfrm>
          <a:off x="8483111" y="8998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159679</xdr:rowOff>
    </xdr:from>
    <xdr:to>
      <xdr:col>41</xdr:col>
      <xdr:colOff>101600</xdr:colOff>
      <xdr:row>56</xdr:row>
      <xdr:rowOff>89829</xdr:rowOff>
    </xdr:to>
    <xdr:sp macro="" textlink="">
      <xdr:nvSpPr>
        <xdr:cNvPr id="374" name="楕円 373"/>
        <xdr:cNvSpPr/>
      </xdr:nvSpPr>
      <xdr:spPr>
        <a:xfrm>
          <a:off x="7810500" y="9589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106356</xdr:rowOff>
    </xdr:from>
    <xdr:ext cx="534377" cy="259045"/>
    <xdr:sp macro="" textlink="">
      <xdr:nvSpPr>
        <xdr:cNvPr id="375" name="テキスト ボックス 374"/>
        <xdr:cNvSpPr txBox="1"/>
      </xdr:nvSpPr>
      <xdr:spPr>
        <a:xfrm>
          <a:off x="7594111" y="9364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158166</xdr:rowOff>
    </xdr:from>
    <xdr:to>
      <xdr:col>36</xdr:col>
      <xdr:colOff>165100</xdr:colOff>
      <xdr:row>57</xdr:row>
      <xdr:rowOff>88316</xdr:rowOff>
    </xdr:to>
    <xdr:sp macro="" textlink="">
      <xdr:nvSpPr>
        <xdr:cNvPr id="376" name="楕円 375"/>
        <xdr:cNvSpPr/>
      </xdr:nvSpPr>
      <xdr:spPr>
        <a:xfrm>
          <a:off x="6921500" y="9759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104843</xdr:rowOff>
    </xdr:from>
    <xdr:ext cx="534377" cy="259045"/>
    <xdr:sp macro="" textlink="">
      <xdr:nvSpPr>
        <xdr:cNvPr id="377" name="テキスト ボックス 376"/>
        <xdr:cNvSpPr txBox="1"/>
      </xdr:nvSpPr>
      <xdr:spPr>
        <a:xfrm>
          <a:off x="6705111" y="9534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138720</xdr:rowOff>
    </xdr:from>
    <xdr:to>
      <xdr:col>55</xdr:col>
      <xdr:colOff>0</xdr:colOff>
      <xdr:row>76</xdr:row>
      <xdr:rowOff>22281</xdr:rowOff>
    </xdr:to>
    <xdr:cxnSp macro="">
      <xdr:nvCxnSpPr>
        <xdr:cNvPr id="408" name="直線コネクタ 407"/>
        <xdr:cNvCxnSpPr/>
      </xdr:nvCxnSpPr>
      <xdr:spPr>
        <a:xfrm>
          <a:off x="9639300" y="12997470"/>
          <a:ext cx="838200" cy="55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70104</xdr:rowOff>
    </xdr:from>
    <xdr:ext cx="534377" cy="259045"/>
    <xdr:sp macro="" textlink="">
      <xdr:nvSpPr>
        <xdr:cNvPr id="409" name="商工費平均値テキスト"/>
        <xdr:cNvSpPr txBox="1"/>
      </xdr:nvSpPr>
      <xdr:spPr>
        <a:xfrm>
          <a:off x="10528300" y="13271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111174</xdr:rowOff>
    </xdr:from>
    <xdr:to>
      <xdr:col>50</xdr:col>
      <xdr:colOff>114300</xdr:colOff>
      <xdr:row>75</xdr:row>
      <xdr:rowOff>138720</xdr:rowOff>
    </xdr:to>
    <xdr:cxnSp macro="">
      <xdr:nvCxnSpPr>
        <xdr:cNvPr id="411" name="直線コネクタ 410"/>
        <xdr:cNvCxnSpPr/>
      </xdr:nvCxnSpPr>
      <xdr:spPr>
        <a:xfrm>
          <a:off x="8750300" y="12627024"/>
          <a:ext cx="889000" cy="370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17770</xdr:rowOff>
    </xdr:from>
    <xdr:ext cx="534377" cy="259045"/>
    <xdr:sp macro="" textlink="">
      <xdr:nvSpPr>
        <xdr:cNvPr id="413" name="テキスト ボックス 412"/>
        <xdr:cNvSpPr txBox="1"/>
      </xdr:nvSpPr>
      <xdr:spPr>
        <a:xfrm>
          <a:off x="9372111" y="13390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111174</xdr:rowOff>
    </xdr:from>
    <xdr:to>
      <xdr:col>45</xdr:col>
      <xdr:colOff>177800</xdr:colOff>
      <xdr:row>73</xdr:row>
      <xdr:rowOff>134801</xdr:rowOff>
    </xdr:to>
    <xdr:cxnSp macro="">
      <xdr:nvCxnSpPr>
        <xdr:cNvPr id="414" name="直線コネクタ 413"/>
        <xdr:cNvCxnSpPr/>
      </xdr:nvCxnSpPr>
      <xdr:spPr>
        <a:xfrm flipV="1">
          <a:off x="7861300" y="12627024"/>
          <a:ext cx="889000" cy="2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134666</xdr:rowOff>
    </xdr:from>
    <xdr:ext cx="534377" cy="259045"/>
    <xdr:sp macro="" textlink="">
      <xdr:nvSpPr>
        <xdr:cNvPr id="416" name="テキスト ボックス 415"/>
        <xdr:cNvSpPr txBox="1"/>
      </xdr:nvSpPr>
      <xdr:spPr>
        <a:xfrm>
          <a:off x="8483111" y="1333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141725</xdr:rowOff>
    </xdr:from>
    <xdr:to>
      <xdr:col>41</xdr:col>
      <xdr:colOff>50800</xdr:colOff>
      <xdr:row>73</xdr:row>
      <xdr:rowOff>134801</xdr:rowOff>
    </xdr:to>
    <xdr:cxnSp macro="">
      <xdr:nvCxnSpPr>
        <xdr:cNvPr id="417" name="直線コネクタ 416"/>
        <xdr:cNvCxnSpPr/>
      </xdr:nvCxnSpPr>
      <xdr:spPr>
        <a:xfrm>
          <a:off x="6972300" y="12486125"/>
          <a:ext cx="889000" cy="164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166392</xdr:rowOff>
    </xdr:from>
    <xdr:ext cx="534377" cy="259045"/>
    <xdr:sp macro="" textlink="">
      <xdr:nvSpPr>
        <xdr:cNvPr id="419" name="テキスト ボックス 418"/>
        <xdr:cNvSpPr txBox="1"/>
      </xdr:nvSpPr>
      <xdr:spPr>
        <a:xfrm>
          <a:off x="7594111" y="13368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109717</xdr:rowOff>
    </xdr:from>
    <xdr:ext cx="534377" cy="259045"/>
    <xdr:sp macro="" textlink="">
      <xdr:nvSpPr>
        <xdr:cNvPr id="421" name="テキスト ボックス 420"/>
        <xdr:cNvSpPr txBox="1"/>
      </xdr:nvSpPr>
      <xdr:spPr>
        <a:xfrm>
          <a:off x="6705111" y="13311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142932</xdr:rowOff>
    </xdr:from>
    <xdr:to>
      <xdr:col>55</xdr:col>
      <xdr:colOff>50800</xdr:colOff>
      <xdr:row>76</xdr:row>
      <xdr:rowOff>73081</xdr:rowOff>
    </xdr:to>
    <xdr:sp macro="" textlink="">
      <xdr:nvSpPr>
        <xdr:cNvPr id="427" name="楕円 426"/>
        <xdr:cNvSpPr/>
      </xdr:nvSpPr>
      <xdr:spPr>
        <a:xfrm>
          <a:off x="10426700" y="1300168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165809</xdr:rowOff>
    </xdr:from>
    <xdr:ext cx="534377" cy="259045"/>
    <xdr:sp macro="" textlink="">
      <xdr:nvSpPr>
        <xdr:cNvPr id="428" name="商工費該当値テキスト"/>
        <xdr:cNvSpPr txBox="1"/>
      </xdr:nvSpPr>
      <xdr:spPr>
        <a:xfrm>
          <a:off x="10528300" y="1285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87920</xdr:rowOff>
    </xdr:from>
    <xdr:to>
      <xdr:col>50</xdr:col>
      <xdr:colOff>165100</xdr:colOff>
      <xdr:row>76</xdr:row>
      <xdr:rowOff>18070</xdr:rowOff>
    </xdr:to>
    <xdr:sp macro="" textlink="">
      <xdr:nvSpPr>
        <xdr:cNvPr id="429" name="楕円 428"/>
        <xdr:cNvSpPr/>
      </xdr:nvSpPr>
      <xdr:spPr>
        <a:xfrm>
          <a:off x="9588500" y="1294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34597</xdr:rowOff>
    </xdr:from>
    <xdr:ext cx="534377" cy="259045"/>
    <xdr:sp macro="" textlink="">
      <xdr:nvSpPr>
        <xdr:cNvPr id="430" name="テキスト ボックス 429"/>
        <xdr:cNvSpPr txBox="1"/>
      </xdr:nvSpPr>
      <xdr:spPr>
        <a:xfrm>
          <a:off x="9372111" y="12721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60374</xdr:rowOff>
    </xdr:from>
    <xdr:to>
      <xdr:col>46</xdr:col>
      <xdr:colOff>38100</xdr:colOff>
      <xdr:row>73</xdr:row>
      <xdr:rowOff>161974</xdr:rowOff>
    </xdr:to>
    <xdr:sp macro="" textlink="">
      <xdr:nvSpPr>
        <xdr:cNvPr id="431" name="楕円 430"/>
        <xdr:cNvSpPr/>
      </xdr:nvSpPr>
      <xdr:spPr>
        <a:xfrm>
          <a:off x="8699500" y="12576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7051</xdr:rowOff>
    </xdr:from>
    <xdr:ext cx="534377" cy="259045"/>
    <xdr:sp macro="" textlink="">
      <xdr:nvSpPr>
        <xdr:cNvPr id="432" name="テキスト ボックス 431"/>
        <xdr:cNvSpPr txBox="1"/>
      </xdr:nvSpPr>
      <xdr:spPr>
        <a:xfrm>
          <a:off x="8483111" y="12351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84001</xdr:rowOff>
    </xdr:from>
    <xdr:to>
      <xdr:col>41</xdr:col>
      <xdr:colOff>101600</xdr:colOff>
      <xdr:row>74</xdr:row>
      <xdr:rowOff>14151</xdr:rowOff>
    </xdr:to>
    <xdr:sp macro="" textlink="">
      <xdr:nvSpPr>
        <xdr:cNvPr id="433" name="楕円 432"/>
        <xdr:cNvSpPr/>
      </xdr:nvSpPr>
      <xdr:spPr>
        <a:xfrm>
          <a:off x="7810500" y="1259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30678</xdr:rowOff>
    </xdr:from>
    <xdr:ext cx="534377" cy="259045"/>
    <xdr:sp macro="" textlink="">
      <xdr:nvSpPr>
        <xdr:cNvPr id="434" name="テキスト ボックス 433"/>
        <xdr:cNvSpPr txBox="1"/>
      </xdr:nvSpPr>
      <xdr:spPr>
        <a:xfrm>
          <a:off x="7594111" y="12375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90925</xdr:rowOff>
    </xdr:from>
    <xdr:to>
      <xdr:col>36</xdr:col>
      <xdr:colOff>165100</xdr:colOff>
      <xdr:row>73</xdr:row>
      <xdr:rowOff>21075</xdr:rowOff>
    </xdr:to>
    <xdr:sp macro="" textlink="">
      <xdr:nvSpPr>
        <xdr:cNvPr id="435" name="楕円 434"/>
        <xdr:cNvSpPr/>
      </xdr:nvSpPr>
      <xdr:spPr>
        <a:xfrm>
          <a:off x="6921500" y="1243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37602</xdr:rowOff>
    </xdr:from>
    <xdr:ext cx="534377" cy="259045"/>
    <xdr:sp macro="" textlink="">
      <xdr:nvSpPr>
        <xdr:cNvPr id="436" name="テキスト ボックス 435"/>
        <xdr:cNvSpPr txBox="1"/>
      </xdr:nvSpPr>
      <xdr:spPr>
        <a:xfrm>
          <a:off x="6705111" y="12210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64229</xdr:rowOff>
    </xdr:from>
    <xdr:to>
      <xdr:col>55</xdr:col>
      <xdr:colOff>0</xdr:colOff>
      <xdr:row>93</xdr:row>
      <xdr:rowOff>105159</xdr:rowOff>
    </xdr:to>
    <xdr:cxnSp macro="">
      <xdr:nvCxnSpPr>
        <xdr:cNvPr id="467" name="直線コネクタ 466"/>
        <xdr:cNvCxnSpPr/>
      </xdr:nvCxnSpPr>
      <xdr:spPr>
        <a:xfrm>
          <a:off x="9639300" y="15837629"/>
          <a:ext cx="838200" cy="212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29032</xdr:rowOff>
    </xdr:from>
    <xdr:ext cx="534377" cy="259045"/>
    <xdr:sp macro="" textlink="">
      <xdr:nvSpPr>
        <xdr:cNvPr id="468" name="土木費平均値テキスト"/>
        <xdr:cNvSpPr txBox="1"/>
      </xdr:nvSpPr>
      <xdr:spPr>
        <a:xfrm>
          <a:off x="10528300" y="16316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64229</xdr:rowOff>
    </xdr:from>
    <xdr:to>
      <xdr:col>50</xdr:col>
      <xdr:colOff>114300</xdr:colOff>
      <xdr:row>92</xdr:row>
      <xdr:rowOff>86317</xdr:rowOff>
    </xdr:to>
    <xdr:cxnSp macro="">
      <xdr:nvCxnSpPr>
        <xdr:cNvPr id="470" name="直線コネクタ 469"/>
        <xdr:cNvCxnSpPr/>
      </xdr:nvCxnSpPr>
      <xdr:spPr>
        <a:xfrm flipV="1">
          <a:off x="8750300" y="15837629"/>
          <a:ext cx="889000" cy="2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160279</xdr:rowOff>
    </xdr:from>
    <xdr:ext cx="534377" cy="259045"/>
    <xdr:sp macro="" textlink="">
      <xdr:nvSpPr>
        <xdr:cNvPr id="472" name="テキスト ボックス 471"/>
        <xdr:cNvSpPr txBox="1"/>
      </xdr:nvSpPr>
      <xdr:spPr>
        <a:xfrm>
          <a:off x="9372111" y="1644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86317</xdr:rowOff>
    </xdr:from>
    <xdr:to>
      <xdr:col>45</xdr:col>
      <xdr:colOff>177800</xdr:colOff>
      <xdr:row>92</xdr:row>
      <xdr:rowOff>99161</xdr:rowOff>
    </xdr:to>
    <xdr:cxnSp macro="">
      <xdr:nvCxnSpPr>
        <xdr:cNvPr id="473" name="直線コネクタ 472"/>
        <xdr:cNvCxnSpPr/>
      </xdr:nvCxnSpPr>
      <xdr:spPr>
        <a:xfrm flipV="1">
          <a:off x="7861300" y="15859717"/>
          <a:ext cx="889000" cy="12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15891</xdr:rowOff>
    </xdr:from>
    <xdr:ext cx="534377" cy="259045"/>
    <xdr:sp macro="" textlink="">
      <xdr:nvSpPr>
        <xdr:cNvPr id="475" name="テキスト ボックス 474"/>
        <xdr:cNvSpPr txBox="1"/>
      </xdr:nvSpPr>
      <xdr:spPr>
        <a:xfrm>
          <a:off x="8483111" y="16475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99161</xdr:rowOff>
    </xdr:from>
    <xdr:to>
      <xdr:col>41</xdr:col>
      <xdr:colOff>50800</xdr:colOff>
      <xdr:row>92</xdr:row>
      <xdr:rowOff>159936</xdr:rowOff>
    </xdr:to>
    <xdr:cxnSp macro="">
      <xdr:nvCxnSpPr>
        <xdr:cNvPr id="476" name="直線コネクタ 475"/>
        <xdr:cNvCxnSpPr/>
      </xdr:nvCxnSpPr>
      <xdr:spPr>
        <a:xfrm flipV="1">
          <a:off x="6972300" y="15872561"/>
          <a:ext cx="889000" cy="60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2492</xdr:rowOff>
    </xdr:from>
    <xdr:ext cx="534377" cy="259045"/>
    <xdr:sp macro="" textlink="">
      <xdr:nvSpPr>
        <xdr:cNvPr id="478" name="テキスト ボックス 477"/>
        <xdr:cNvSpPr txBox="1"/>
      </xdr:nvSpPr>
      <xdr:spPr>
        <a:xfrm>
          <a:off x="7594111" y="16461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158441</xdr:rowOff>
    </xdr:from>
    <xdr:ext cx="534377" cy="259045"/>
    <xdr:sp macro="" textlink="">
      <xdr:nvSpPr>
        <xdr:cNvPr id="480" name="テキスト ボックス 479"/>
        <xdr:cNvSpPr txBox="1"/>
      </xdr:nvSpPr>
      <xdr:spPr>
        <a:xfrm>
          <a:off x="6705111" y="1644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54359</xdr:rowOff>
    </xdr:from>
    <xdr:to>
      <xdr:col>55</xdr:col>
      <xdr:colOff>50800</xdr:colOff>
      <xdr:row>93</xdr:row>
      <xdr:rowOff>155959</xdr:rowOff>
    </xdr:to>
    <xdr:sp macro="" textlink="">
      <xdr:nvSpPr>
        <xdr:cNvPr id="486" name="楕円 485"/>
        <xdr:cNvSpPr/>
      </xdr:nvSpPr>
      <xdr:spPr>
        <a:xfrm>
          <a:off x="10426700" y="15999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77236</xdr:rowOff>
    </xdr:from>
    <xdr:ext cx="534377" cy="259045"/>
    <xdr:sp macro="" textlink="">
      <xdr:nvSpPr>
        <xdr:cNvPr id="487" name="土木費該当値テキスト"/>
        <xdr:cNvSpPr txBox="1"/>
      </xdr:nvSpPr>
      <xdr:spPr>
        <a:xfrm>
          <a:off x="10528300" y="15850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13429</xdr:rowOff>
    </xdr:from>
    <xdr:to>
      <xdr:col>50</xdr:col>
      <xdr:colOff>165100</xdr:colOff>
      <xdr:row>92</xdr:row>
      <xdr:rowOff>115029</xdr:rowOff>
    </xdr:to>
    <xdr:sp macro="" textlink="">
      <xdr:nvSpPr>
        <xdr:cNvPr id="488" name="楕円 487"/>
        <xdr:cNvSpPr/>
      </xdr:nvSpPr>
      <xdr:spPr>
        <a:xfrm>
          <a:off x="9588500" y="157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90</xdr:row>
      <xdr:rowOff>131556</xdr:rowOff>
    </xdr:from>
    <xdr:ext cx="599010" cy="259045"/>
    <xdr:sp macro="" textlink="">
      <xdr:nvSpPr>
        <xdr:cNvPr id="489" name="テキスト ボックス 488"/>
        <xdr:cNvSpPr txBox="1"/>
      </xdr:nvSpPr>
      <xdr:spPr>
        <a:xfrm>
          <a:off x="9339795" y="15562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35517</xdr:rowOff>
    </xdr:from>
    <xdr:to>
      <xdr:col>46</xdr:col>
      <xdr:colOff>38100</xdr:colOff>
      <xdr:row>92</xdr:row>
      <xdr:rowOff>137117</xdr:rowOff>
    </xdr:to>
    <xdr:sp macro="" textlink="">
      <xdr:nvSpPr>
        <xdr:cNvPr id="490" name="楕円 489"/>
        <xdr:cNvSpPr/>
      </xdr:nvSpPr>
      <xdr:spPr>
        <a:xfrm>
          <a:off x="8699500" y="1580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90</xdr:row>
      <xdr:rowOff>153644</xdr:rowOff>
    </xdr:from>
    <xdr:ext cx="599010" cy="259045"/>
    <xdr:sp macro="" textlink="">
      <xdr:nvSpPr>
        <xdr:cNvPr id="491" name="テキスト ボックス 490"/>
        <xdr:cNvSpPr txBox="1"/>
      </xdr:nvSpPr>
      <xdr:spPr>
        <a:xfrm>
          <a:off x="8450795" y="15584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48361</xdr:rowOff>
    </xdr:from>
    <xdr:to>
      <xdr:col>41</xdr:col>
      <xdr:colOff>101600</xdr:colOff>
      <xdr:row>92</xdr:row>
      <xdr:rowOff>149961</xdr:rowOff>
    </xdr:to>
    <xdr:sp macro="" textlink="">
      <xdr:nvSpPr>
        <xdr:cNvPr id="492" name="楕円 491"/>
        <xdr:cNvSpPr/>
      </xdr:nvSpPr>
      <xdr:spPr>
        <a:xfrm>
          <a:off x="7810500" y="15821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90</xdr:row>
      <xdr:rowOff>166488</xdr:rowOff>
    </xdr:from>
    <xdr:ext cx="599010" cy="259045"/>
    <xdr:sp macro="" textlink="">
      <xdr:nvSpPr>
        <xdr:cNvPr id="493" name="テキスト ボックス 492"/>
        <xdr:cNvSpPr txBox="1"/>
      </xdr:nvSpPr>
      <xdr:spPr>
        <a:xfrm>
          <a:off x="7561795" y="15596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109136</xdr:rowOff>
    </xdr:from>
    <xdr:to>
      <xdr:col>36</xdr:col>
      <xdr:colOff>165100</xdr:colOff>
      <xdr:row>93</xdr:row>
      <xdr:rowOff>39286</xdr:rowOff>
    </xdr:to>
    <xdr:sp macro="" textlink="">
      <xdr:nvSpPr>
        <xdr:cNvPr id="494" name="楕円 493"/>
        <xdr:cNvSpPr/>
      </xdr:nvSpPr>
      <xdr:spPr>
        <a:xfrm>
          <a:off x="6921500" y="15882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91</xdr:row>
      <xdr:rowOff>55813</xdr:rowOff>
    </xdr:from>
    <xdr:ext cx="599010" cy="259045"/>
    <xdr:sp macro="" textlink="">
      <xdr:nvSpPr>
        <xdr:cNvPr id="495" name="テキスト ボックス 494"/>
        <xdr:cNvSpPr txBox="1"/>
      </xdr:nvSpPr>
      <xdr:spPr>
        <a:xfrm>
          <a:off x="6672795" y="15657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56098</xdr:rowOff>
    </xdr:from>
    <xdr:to>
      <xdr:col>85</xdr:col>
      <xdr:colOff>127000</xdr:colOff>
      <xdr:row>36</xdr:row>
      <xdr:rowOff>57273</xdr:rowOff>
    </xdr:to>
    <xdr:cxnSp macro="">
      <xdr:nvCxnSpPr>
        <xdr:cNvPr id="526" name="直線コネクタ 525"/>
        <xdr:cNvCxnSpPr/>
      </xdr:nvCxnSpPr>
      <xdr:spPr>
        <a:xfrm>
          <a:off x="15481300" y="6228298"/>
          <a:ext cx="838200" cy="1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113276</xdr:rowOff>
    </xdr:from>
    <xdr:ext cx="534377" cy="259045"/>
    <xdr:sp macro="" textlink="">
      <xdr:nvSpPr>
        <xdr:cNvPr id="527" name="消防費平均値テキスト"/>
        <xdr:cNvSpPr txBox="1"/>
      </xdr:nvSpPr>
      <xdr:spPr>
        <a:xfrm>
          <a:off x="16370300" y="6285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56098</xdr:rowOff>
    </xdr:from>
    <xdr:to>
      <xdr:col>81</xdr:col>
      <xdr:colOff>50800</xdr:colOff>
      <xdr:row>36</xdr:row>
      <xdr:rowOff>95956</xdr:rowOff>
    </xdr:to>
    <xdr:cxnSp macro="">
      <xdr:nvCxnSpPr>
        <xdr:cNvPr id="529" name="直線コネクタ 528"/>
        <xdr:cNvCxnSpPr/>
      </xdr:nvCxnSpPr>
      <xdr:spPr>
        <a:xfrm flipV="1">
          <a:off x="14592300" y="6228298"/>
          <a:ext cx="889000" cy="39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91003</xdr:rowOff>
    </xdr:from>
    <xdr:ext cx="534377" cy="259045"/>
    <xdr:sp macro="" textlink="">
      <xdr:nvSpPr>
        <xdr:cNvPr id="531" name="テキスト ボックス 530"/>
        <xdr:cNvSpPr txBox="1"/>
      </xdr:nvSpPr>
      <xdr:spPr>
        <a:xfrm>
          <a:off x="15214111" y="643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50138</xdr:rowOff>
    </xdr:from>
    <xdr:to>
      <xdr:col>76</xdr:col>
      <xdr:colOff>114300</xdr:colOff>
      <xdr:row>36</xdr:row>
      <xdr:rowOff>95956</xdr:rowOff>
    </xdr:to>
    <xdr:cxnSp macro="">
      <xdr:nvCxnSpPr>
        <xdr:cNvPr id="532" name="直線コネクタ 531"/>
        <xdr:cNvCxnSpPr/>
      </xdr:nvCxnSpPr>
      <xdr:spPr>
        <a:xfrm>
          <a:off x="13703300" y="5536538"/>
          <a:ext cx="889000" cy="731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112312</xdr:rowOff>
    </xdr:from>
    <xdr:ext cx="534377" cy="259045"/>
    <xdr:sp macro="" textlink="">
      <xdr:nvSpPr>
        <xdr:cNvPr id="534" name="テキスト ボックス 533"/>
        <xdr:cNvSpPr txBox="1"/>
      </xdr:nvSpPr>
      <xdr:spPr>
        <a:xfrm>
          <a:off x="14325111" y="645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50138</xdr:rowOff>
    </xdr:from>
    <xdr:to>
      <xdr:col>71</xdr:col>
      <xdr:colOff>177800</xdr:colOff>
      <xdr:row>35</xdr:row>
      <xdr:rowOff>6214</xdr:rowOff>
    </xdr:to>
    <xdr:cxnSp macro="">
      <xdr:nvCxnSpPr>
        <xdr:cNvPr id="535" name="直線コネクタ 534"/>
        <xdr:cNvCxnSpPr/>
      </xdr:nvCxnSpPr>
      <xdr:spPr>
        <a:xfrm flipV="1">
          <a:off x="12814300" y="5536538"/>
          <a:ext cx="889000" cy="47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79704</xdr:rowOff>
    </xdr:from>
    <xdr:ext cx="534377" cy="259045"/>
    <xdr:sp macro="" textlink="">
      <xdr:nvSpPr>
        <xdr:cNvPr id="537" name="テキスト ボックス 536"/>
        <xdr:cNvSpPr txBox="1"/>
      </xdr:nvSpPr>
      <xdr:spPr>
        <a:xfrm>
          <a:off x="13436111" y="6423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39095</xdr:rowOff>
    </xdr:from>
    <xdr:ext cx="534377" cy="259045"/>
    <xdr:sp macro="" textlink="">
      <xdr:nvSpPr>
        <xdr:cNvPr id="539" name="テキスト ボックス 538"/>
        <xdr:cNvSpPr txBox="1"/>
      </xdr:nvSpPr>
      <xdr:spPr>
        <a:xfrm>
          <a:off x="12547111" y="6382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6473</xdr:rowOff>
    </xdr:from>
    <xdr:to>
      <xdr:col>85</xdr:col>
      <xdr:colOff>177800</xdr:colOff>
      <xdr:row>36</xdr:row>
      <xdr:rowOff>108073</xdr:rowOff>
    </xdr:to>
    <xdr:sp macro="" textlink="">
      <xdr:nvSpPr>
        <xdr:cNvPr id="545" name="楕円 544"/>
        <xdr:cNvSpPr/>
      </xdr:nvSpPr>
      <xdr:spPr>
        <a:xfrm>
          <a:off x="16268700" y="6178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29350</xdr:rowOff>
    </xdr:from>
    <xdr:ext cx="534377" cy="259045"/>
    <xdr:sp macro="" textlink="">
      <xdr:nvSpPr>
        <xdr:cNvPr id="546" name="消防費該当値テキスト"/>
        <xdr:cNvSpPr txBox="1"/>
      </xdr:nvSpPr>
      <xdr:spPr>
        <a:xfrm>
          <a:off x="16370300" y="603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5298</xdr:rowOff>
    </xdr:from>
    <xdr:to>
      <xdr:col>81</xdr:col>
      <xdr:colOff>101600</xdr:colOff>
      <xdr:row>36</xdr:row>
      <xdr:rowOff>106898</xdr:rowOff>
    </xdr:to>
    <xdr:sp macro="" textlink="">
      <xdr:nvSpPr>
        <xdr:cNvPr id="547" name="楕円 546"/>
        <xdr:cNvSpPr/>
      </xdr:nvSpPr>
      <xdr:spPr>
        <a:xfrm>
          <a:off x="15430500" y="617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123425</xdr:rowOff>
    </xdr:from>
    <xdr:ext cx="534377" cy="259045"/>
    <xdr:sp macro="" textlink="">
      <xdr:nvSpPr>
        <xdr:cNvPr id="548" name="テキスト ボックス 547"/>
        <xdr:cNvSpPr txBox="1"/>
      </xdr:nvSpPr>
      <xdr:spPr>
        <a:xfrm>
          <a:off x="15214111" y="5952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45156</xdr:rowOff>
    </xdr:from>
    <xdr:to>
      <xdr:col>76</xdr:col>
      <xdr:colOff>165100</xdr:colOff>
      <xdr:row>36</xdr:row>
      <xdr:rowOff>146756</xdr:rowOff>
    </xdr:to>
    <xdr:sp macro="" textlink="">
      <xdr:nvSpPr>
        <xdr:cNvPr id="549" name="楕円 548"/>
        <xdr:cNvSpPr/>
      </xdr:nvSpPr>
      <xdr:spPr>
        <a:xfrm>
          <a:off x="14541500" y="6217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163283</xdr:rowOff>
    </xdr:from>
    <xdr:ext cx="534377" cy="259045"/>
    <xdr:sp macro="" textlink="">
      <xdr:nvSpPr>
        <xdr:cNvPr id="550" name="テキスト ボックス 549"/>
        <xdr:cNvSpPr txBox="1"/>
      </xdr:nvSpPr>
      <xdr:spPr>
        <a:xfrm>
          <a:off x="14325111" y="5992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31</xdr:row>
      <xdr:rowOff>170788</xdr:rowOff>
    </xdr:from>
    <xdr:to>
      <xdr:col>72</xdr:col>
      <xdr:colOff>38100</xdr:colOff>
      <xdr:row>32</xdr:row>
      <xdr:rowOff>100938</xdr:rowOff>
    </xdr:to>
    <xdr:sp macro="" textlink="">
      <xdr:nvSpPr>
        <xdr:cNvPr id="551" name="楕円 550"/>
        <xdr:cNvSpPr/>
      </xdr:nvSpPr>
      <xdr:spPr>
        <a:xfrm>
          <a:off x="13652500" y="5485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30</xdr:row>
      <xdr:rowOff>117465</xdr:rowOff>
    </xdr:from>
    <xdr:ext cx="534377" cy="259045"/>
    <xdr:sp macro="" textlink="">
      <xdr:nvSpPr>
        <xdr:cNvPr id="552" name="テキスト ボックス 551"/>
        <xdr:cNvSpPr txBox="1"/>
      </xdr:nvSpPr>
      <xdr:spPr>
        <a:xfrm>
          <a:off x="13436111" y="5260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126864</xdr:rowOff>
    </xdr:from>
    <xdr:to>
      <xdr:col>67</xdr:col>
      <xdr:colOff>101600</xdr:colOff>
      <xdr:row>35</xdr:row>
      <xdr:rowOff>57014</xdr:rowOff>
    </xdr:to>
    <xdr:sp macro="" textlink="">
      <xdr:nvSpPr>
        <xdr:cNvPr id="553" name="楕円 552"/>
        <xdr:cNvSpPr/>
      </xdr:nvSpPr>
      <xdr:spPr>
        <a:xfrm>
          <a:off x="12763500" y="595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73541</xdr:rowOff>
    </xdr:from>
    <xdr:ext cx="534377" cy="259045"/>
    <xdr:sp macro="" textlink="">
      <xdr:nvSpPr>
        <xdr:cNvPr id="554" name="テキスト ボックス 553"/>
        <xdr:cNvSpPr txBox="1"/>
      </xdr:nvSpPr>
      <xdr:spPr>
        <a:xfrm>
          <a:off x="12547111" y="5731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49838</xdr:rowOff>
    </xdr:from>
    <xdr:to>
      <xdr:col>85</xdr:col>
      <xdr:colOff>127000</xdr:colOff>
      <xdr:row>55</xdr:row>
      <xdr:rowOff>35589</xdr:rowOff>
    </xdr:to>
    <xdr:cxnSp macro="">
      <xdr:nvCxnSpPr>
        <xdr:cNvPr id="586" name="直線コネクタ 585"/>
        <xdr:cNvCxnSpPr/>
      </xdr:nvCxnSpPr>
      <xdr:spPr>
        <a:xfrm flipV="1">
          <a:off x="15481300" y="9136688"/>
          <a:ext cx="838200" cy="328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98438</xdr:rowOff>
    </xdr:from>
    <xdr:ext cx="534377" cy="259045"/>
    <xdr:sp macro="" textlink="">
      <xdr:nvSpPr>
        <xdr:cNvPr id="587" name="教育費平均値テキスト"/>
        <xdr:cNvSpPr txBox="1"/>
      </xdr:nvSpPr>
      <xdr:spPr>
        <a:xfrm>
          <a:off x="16370300" y="9699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35589</xdr:rowOff>
    </xdr:from>
    <xdr:to>
      <xdr:col>81</xdr:col>
      <xdr:colOff>50800</xdr:colOff>
      <xdr:row>55</xdr:row>
      <xdr:rowOff>109155</xdr:rowOff>
    </xdr:to>
    <xdr:cxnSp macro="">
      <xdr:nvCxnSpPr>
        <xdr:cNvPr id="589" name="直線コネクタ 588"/>
        <xdr:cNvCxnSpPr/>
      </xdr:nvCxnSpPr>
      <xdr:spPr>
        <a:xfrm flipV="1">
          <a:off x="14592300" y="9465339"/>
          <a:ext cx="889000" cy="73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119916</xdr:rowOff>
    </xdr:from>
    <xdr:ext cx="534377" cy="259045"/>
    <xdr:sp macro="" textlink="">
      <xdr:nvSpPr>
        <xdr:cNvPr id="591" name="テキスト ボックス 590"/>
        <xdr:cNvSpPr txBox="1"/>
      </xdr:nvSpPr>
      <xdr:spPr>
        <a:xfrm>
          <a:off x="15214111" y="9892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109155</xdr:rowOff>
    </xdr:from>
    <xdr:to>
      <xdr:col>76</xdr:col>
      <xdr:colOff>114300</xdr:colOff>
      <xdr:row>56</xdr:row>
      <xdr:rowOff>138720</xdr:rowOff>
    </xdr:to>
    <xdr:cxnSp macro="">
      <xdr:nvCxnSpPr>
        <xdr:cNvPr id="592" name="直線コネクタ 591"/>
        <xdr:cNvCxnSpPr/>
      </xdr:nvCxnSpPr>
      <xdr:spPr>
        <a:xfrm flipV="1">
          <a:off x="13703300" y="9538905"/>
          <a:ext cx="889000" cy="201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116443</xdr:rowOff>
    </xdr:from>
    <xdr:ext cx="534377" cy="259045"/>
    <xdr:sp macro="" textlink="">
      <xdr:nvSpPr>
        <xdr:cNvPr id="594" name="テキスト ボックス 593"/>
        <xdr:cNvSpPr txBox="1"/>
      </xdr:nvSpPr>
      <xdr:spPr>
        <a:xfrm>
          <a:off x="14325111" y="988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54367</xdr:rowOff>
    </xdr:from>
    <xdr:to>
      <xdr:col>71</xdr:col>
      <xdr:colOff>177800</xdr:colOff>
      <xdr:row>56</xdr:row>
      <xdr:rowOff>138720</xdr:rowOff>
    </xdr:to>
    <xdr:cxnSp macro="">
      <xdr:nvCxnSpPr>
        <xdr:cNvPr id="595" name="直線コネクタ 594"/>
        <xdr:cNvCxnSpPr/>
      </xdr:nvCxnSpPr>
      <xdr:spPr>
        <a:xfrm>
          <a:off x="12814300" y="9655567"/>
          <a:ext cx="889000" cy="8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111621</xdr:rowOff>
    </xdr:from>
    <xdr:ext cx="534377" cy="259045"/>
    <xdr:sp macro="" textlink="">
      <xdr:nvSpPr>
        <xdr:cNvPr id="597" name="テキスト ボックス 596"/>
        <xdr:cNvSpPr txBox="1"/>
      </xdr:nvSpPr>
      <xdr:spPr>
        <a:xfrm>
          <a:off x="13436111" y="988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8" name="フローチャート: 判断 597"/>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40679</xdr:rowOff>
    </xdr:from>
    <xdr:ext cx="534377" cy="259045"/>
    <xdr:sp macro="" textlink="">
      <xdr:nvSpPr>
        <xdr:cNvPr id="599" name="テキスト ボックス 598"/>
        <xdr:cNvSpPr txBox="1"/>
      </xdr:nvSpPr>
      <xdr:spPr>
        <a:xfrm>
          <a:off x="12547111" y="981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170488</xdr:rowOff>
    </xdr:from>
    <xdr:to>
      <xdr:col>85</xdr:col>
      <xdr:colOff>177800</xdr:colOff>
      <xdr:row>53</xdr:row>
      <xdr:rowOff>100638</xdr:rowOff>
    </xdr:to>
    <xdr:sp macro="" textlink="">
      <xdr:nvSpPr>
        <xdr:cNvPr id="605" name="楕円 604"/>
        <xdr:cNvSpPr/>
      </xdr:nvSpPr>
      <xdr:spPr>
        <a:xfrm>
          <a:off x="16268700" y="908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21915</xdr:rowOff>
    </xdr:from>
    <xdr:ext cx="599010" cy="259045"/>
    <xdr:sp macro="" textlink="">
      <xdr:nvSpPr>
        <xdr:cNvPr id="606" name="教育費該当値テキスト"/>
        <xdr:cNvSpPr txBox="1"/>
      </xdr:nvSpPr>
      <xdr:spPr>
        <a:xfrm>
          <a:off x="16370300" y="8937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156239</xdr:rowOff>
    </xdr:from>
    <xdr:to>
      <xdr:col>81</xdr:col>
      <xdr:colOff>101600</xdr:colOff>
      <xdr:row>55</xdr:row>
      <xdr:rowOff>86389</xdr:rowOff>
    </xdr:to>
    <xdr:sp macro="" textlink="">
      <xdr:nvSpPr>
        <xdr:cNvPr id="607" name="楕円 606"/>
        <xdr:cNvSpPr/>
      </xdr:nvSpPr>
      <xdr:spPr>
        <a:xfrm>
          <a:off x="15430500" y="941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102916</xdr:rowOff>
    </xdr:from>
    <xdr:ext cx="534377" cy="259045"/>
    <xdr:sp macro="" textlink="">
      <xdr:nvSpPr>
        <xdr:cNvPr id="608" name="テキスト ボックス 607"/>
        <xdr:cNvSpPr txBox="1"/>
      </xdr:nvSpPr>
      <xdr:spPr>
        <a:xfrm>
          <a:off x="15214111" y="9189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58355</xdr:rowOff>
    </xdr:from>
    <xdr:to>
      <xdr:col>76</xdr:col>
      <xdr:colOff>165100</xdr:colOff>
      <xdr:row>55</xdr:row>
      <xdr:rowOff>159955</xdr:rowOff>
    </xdr:to>
    <xdr:sp macro="" textlink="">
      <xdr:nvSpPr>
        <xdr:cNvPr id="609" name="楕円 608"/>
        <xdr:cNvSpPr/>
      </xdr:nvSpPr>
      <xdr:spPr>
        <a:xfrm>
          <a:off x="14541500" y="948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5032</xdr:rowOff>
    </xdr:from>
    <xdr:ext cx="534377" cy="259045"/>
    <xdr:sp macro="" textlink="">
      <xdr:nvSpPr>
        <xdr:cNvPr id="610" name="テキスト ボックス 609"/>
        <xdr:cNvSpPr txBox="1"/>
      </xdr:nvSpPr>
      <xdr:spPr>
        <a:xfrm>
          <a:off x="14325111" y="9263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87920</xdr:rowOff>
    </xdr:from>
    <xdr:to>
      <xdr:col>72</xdr:col>
      <xdr:colOff>38100</xdr:colOff>
      <xdr:row>57</xdr:row>
      <xdr:rowOff>18070</xdr:rowOff>
    </xdr:to>
    <xdr:sp macro="" textlink="">
      <xdr:nvSpPr>
        <xdr:cNvPr id="611" name="楕円 610"/>
        <xdr:cNvSpPr/>
      </xdr:nvSpPr>
      <xdr:spPr>
        <a:xfrm>
          <a:off x="13652500" y="968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34597</xdr:rowOff>
    </xdr:from>
    <xdr:ext cx="534377" cy="259045"/>
    <xdr:sp macro="" textlink="">
      <xdr:nvSpPr>
        <xdr:cNvPr id="612" name="テキスト ボックス 611"/>
        <xdr:cNvSpPr txBox="1"/>
      </xdr:nvSpPr>
      <xdr:spPr>
        <a:xfrm>
          <a:off x="13436111" y="9464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3567</xdr:rowOff>
    </xdr:from>
    <xdr:to>
      <xdr:col>67</xdr:col>
      <xdr:colOff>101600</xdr:colOff>
      <xdr:row>56</xdr:row>
      <xdr:rowOff>105167</xdr:rowOff>
    </xdr:to>
    <xdr:sp macro="" textlink="">
      <xdr:nvSpPr>
        <xdr:cNvPr id="613" name="楕円 612"/>
        <xdr:cNvSpPr/>
      </xdr:nvSpPr>
      <xdr:spPr>
        <a:xfrm>
          <a:off x="12763500" y="9604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121694</xdr:rowOff>
    </xdr:from>
    <xdr:ext cx="534377" cy="259045"/>
    <xdr:sp macro="" textlink="">
      <xdr:nvSpPr>
        <xdr:cNvPr id="614" name="テキスト ボックス 613"/>
        <xdr:cNvSpPr txBox="1"/>
      </xdr:nvSpPr>
      <xdr:spPr>
        <a:xfrm>
          <a:off x="12547111" y="9379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39818</xdr:rowOff>
    </xdr:from>
    <xdr:to>
      <xdr:col>85</xdr:col>
      <xdr:colOff>127000</xdr:colOff>
      <xdr:row>79</xdr:row>
      <xdr:rowOff>44450</xdr:rowOff>
    </xdr:to>
    <xdr:cxnSp macro="">
      <xdr:nvCxnSpPr>
        <xdr:cNvPr id="643" name="直線コネクタ 642"/>
        <xdr:cNvCxnSpPr/>
      </xdr:nvCxnSpPr>
      <xdr:spPr>
        <a:xfrm>
          <a:off x="15481300" y="13584368"/>
          <a:ext cx="838200" cy="4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4" name="災害復旧費平均値テキスト"/>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39818</xdr:rowOff>
    </xdr:from>
    <xdr:to>
      <xdr:col>81</xdr:col>
      <xdr:colOff>50800</xdr:colOff>
      <xdr:row>79</xdr:row>
      <xdr:rowOff>43524</xdr:rowOff>
    </xdr:to>
    <xdr:cxnSp macro="">
      <xdr:nvCxnSpPr>
        <xdr:cNvPr id="646" name="直線コネクタ 645"/>
        <xdr:cNvCxnSpPr/>
      </xdr:nvCxnSpPr>
      <xdr:spPr>
        <a:xfrm flipV="1">
          <a:off x="14592300" y="13584368"/>
          <a:ext cx="889000" cy="3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8" name="テキスト ボックス 647"/>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43524</xdr:rowOff>
    </xdr:from>
    <xdr:to>
      <xdr:col>76</xdr:col>
      <xdr:colOff>114300</xdr:colOff>
      <xdr:row>79</xdr:row>
      <xdr:rowOff>44434</xdr:rowOff>
    </xdr:to>
    <xdr:cxnSp macro="">
      <xdr:nvCxnSpPr>
        <xdr:cNvPr id="649" name="直線コネクタ 648"/>
        <xdr:cNvCxnSpPr/>
      </xdr:nvCxnSpPr>
      <xdr:spPr>
        <a:xfrm flipV="1">
          <a:off x="13703300" y="13588074"/>
          <a:ext cx="889000" cy="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94873</xdr:rowOff>
    </xdr:from>
    <xdr:ext cx="469744" cy="259045"/>
    <xdr:sp macro="" textlink="">
      <xdr:nvSpPr>
        <xdr:cNvPr id="651" name="テキスト ボックス 650"/>
        <xdr:cNvSpPr txBox="1"/>
      </xdr:nvSpPr>
      <xdr:spPr>
        <a:xfrm>
          <a:off x="14357428" y="1329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44408</xdr:rowOff>
    </xdr:from>
    <xdr:to>
      <xdr:col>71</xdr:col>
      <xdr:colOff>177800</xdr:colOff>
      <xdr:row>79</xdr:row>
      <xdr:rowOff>44434</xdr:rowOff>
    </xdr:to>
    <xdr:cxnSp macro="">
      <xdr:nvCxnSpPr>
        <xdr:cNvPr id="652" name="直線コネクタ 651"/>
        <xdr:cNvCxnSpPr/>
      </xdr:nvCxnSpPr>
      <xdr:spPr>
        <a:xfrm>
          <a:off x="12814300" y="13588958"/>
          <a:ext cx="889000" cy="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98449</xdr:rowOff>
    </xdr:from>
    <xdr:ext cx="469744" cy="259045"/>
    <xdr:sp macro="" textlink="">
      <xdr:nvSpPr>
        <xdr:cNvPr id="654" name="テキスト ボックス 653"/>
        <xdr:cNvSpPr txBox="1"/>
      </xdr:nvSpPr>
      <xdr:spPr>
        <a:xfrm>
          <a:off x="13468428" y="1330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5" name="フローチャート: 判断 654"/>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93245</xdr:rowOff>
    </xdr:from>
    <xdr:ext cx="469744" cy="259045"/>
    <xdr:sp macro="" textlink="">
      <xdr:nvSpPr>
        <xdr:cNvPr id="656" name="テキスト ボックス 655"/>
        <xdr:cNvSpPr txBox="1"/>
      </xdr:nvSpPr>
      <xdr:spPr>
        <a:xfrm>
          <a:off x="12579428" y="1329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62" name="楕円 661"/>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104246</xdr:rowOff>
    </xdr:from>
    <xdr:ext cx="249299" cy="259045"/>
    <xdr:sp macro="" textlink="">
      <xdr:nvSpPr>
        <xdr:cNvPr id="663" name="災害復旧費該当値テキスト"/>
        <xdr:cNvSpPr txBox="1"/>
      </xdr:nvSpPr>
      <xdr:spPr>
        <a:xfrm>
          <a:off x="16370300" y="13477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160468</xdr:rowOff>
    </xdr:from>
    <xdr:to>
      <xdr:col>81</xdr:col>
      <xdr:colOff>101600</xdr:colOff>
      <xdr:row>79</xdr:row>
      <xdr:rowOff>90618</xdr:rowOff>
    </xdr:to>
    <xdr:sp macro="" textlink="">
      <xdr:nvSpPr>
        <xdr:cNvPr id="664" name="楕円 663"/>
        <xdr:cNvSpPr/>
      </xdr:nvSpPr>
      <xdr:spPr>
        <a:xfrm>
          <a:off x="15430500" y="13533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81745</xdr:rowOff>
    </xdr:from>
    <xdr:ext cx="469744" cy="259045"/>
    <xdr:sp macro="" textlink="">
      <xdr:nvSpPr>
        <xdr:cNvPr id="665" name="テキスト ボックス 664"/>
        <xdr:cNvSpPr txBox="1"/>
      </xdr:nvSpPr>
      <xdr:spPr>
        <a:xfrm>
          <a:off x="15246428" y="13626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164174</xdr:rowOff>
    </xdr:from>
    <xdr:to>
      <xdr:col>76</xdr:col>
      <xdr:colOff>165100</xdr:colOff>
      <xdr:row>79</xdr:row>
      <xdr:rowOff>94324</xdr:rowOff>
    </xdr:to>
    <xdr:sp macro="" textlink="">
      <xdr:nvSpPr>
        <xdr:cNvPr id="666" name="楕円 665"/>
        <xdr:cNvSpPr/>
      </xdr:nvSpPr>
      <xdr:spPr>
        <a:xfrm>
          <a:off x="14541500" y="1353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85451</xdr:rowOff>
    </xdr:from>
    <xdr:ext cx="378565" cy="259045"/>
    <xdr:sp macro="" textlink="">
      <xdr:nvSpPr>
        <xdr:cNvPr id="667" name="テキスト ボックス 666"/>
        <xdr:cNvSpPr txBox="1"/>
      </xdr:nvSpPr>
      <xdr:spPr>
        <a:xfrm>
          <a:off x="14403017" y="136300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165084</xdr:rowOff>
    </xdr:from>
    <xdr:to>
      <xdr:col>72</xdr:col>
      <xdr:colOff>38100</xdr:colOff>
      <xdr:row>79</xdr:row>
      <xdr:rowOff>95234</xdr:rowOff>
    </xdr:to>
    <xdr:sp macro="" textlink="">
      <xdr:nvSpPr>
        <xdr:cNvPr id="668" name="楕円 667"/>
        <xdr:cNvSpPr/>
      </xdr:nvSpPr>
      <xdr:spPr>
        <a:xfrm>
          <a:off x="13652500" y="1353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86361</xdr:rowOff>
    </xdr:from>
    <xdr:ext cx="249299" cy="259045"/>
    <xdr:sp macro="" textlink="">
      <xdr:nvSpPr>
        <xdr:cNvPr id="669" name="テキスト ボックス 668"/>
        <xdr:cNvSpPr txBox="1"/>
      </xdr:nvSpPr>
      <xdr:spPr>
        <a:xfrm>
          <a:off x="13578650" y="1363091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165058</xdr:rowOff>
    </xdr:from>
    <xdr:to>
      <xdr:col>67</xdr:col>
      <xdr:colOff>101600</xdr:colOff>
      <xdr:row>79</xdr:row>
      <xdr:rowOff>95208</xdr:rowOff>
    </xdr:to>
    <xdr:sp macro="" textlink="">
      <xdr:nvSpPr>
        <xdr:cNvPr id="670" name="楕円 669"/>
        <xdr:cNvSpPr/>
      </xdr:nvSpPr>
      <xdr:spPr>
        <a:xfrm>
          <a:off x="12763500" y="13538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86335</xdr:rowOff>
    </xdr:from>
    <xdr:ext cx="313932" cy="259045"/>
    <xdr:sp macro="" textlink="">
      <xdr:nvSpPr>
        <xdr:cNvPr id="671" name="テキスト ボックス 670"/>
        <xdr:cNvSpPr txBox="1"/>
      </xdr:nvSpPr>
      <xdr:spPr>
        <a:xfrm>
          <a:off x="12657333" y="1363088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90</xdr:row>
      <xdr:rowOff>27174</xdr:rowOff>
    </xdr:from>
    <xdr:to>
      <xdr:col>85</xdr:col>
      <xdr:colOff>127000</xdr:colOff>
      <xdr:row>90</xdr:row>
      <xdr:rowOff>169399</xdr:rowOff>
    </xdr:to>
    <xdr:cxnSp macro="">
      <xdr:nvCxnSpPr>
        <xdr:cNvPr id="698" name="直線コネクタ 697"/>
        <xdr:cNvCxnSpPr/>
      </xdr:nvCxnSpPr>
      <xdr:spPr>
        <a:xfrm flipV="1">
          <a:off x="15481300" y="15457674"/>
          <a:ext cx="838200" cy="14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101818</xdr:rowOff>
    </xdr:from>
    <xdr:ext cx="534377" cy="259045"/>
    <xdr:sp macro="" textlink="">
      <xdr:nvSpPr>
        <xdr:cNvPr id="699" name="公債費平均値テキスト"/>
        <xdr:cNvSpPr txBox="1"/>
      </xdr:nvSpPr>
      <xdr:spPr>
        <a:xfrm>
          <a:off x="16370300" y="16389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90</xdr:row>
      <xdr:rowOff>169399</xdr:rowOff>
    </xdr:from>
    <xdr:to>
      <xdr:col>81</xdr:col>
      <xdr:colOff>50800</xdr:colOff>
      <xdr:row>91</xdr:row>
      <xdr:rowOff>74568</xdr:rowOff>
    </xdr:to>
    <xdr:cxnSp macro="">
      <xdr:nvCxnSpPr>
        <xdr:cNvPr id="701" name="直線コネクタ 700"/>
        <xdr:cNvCxnSpPr/>
      </xdr:nvCxnSpPr>
      <xdr:spPr>
        <a:xfrm flipV="1">
          <a:off x="14592300" y="15599899"/>
          <a:ext cx="889000" cy="76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41222</xdr:rowOff>
    </xdr:from>
    <xdr:ext cx="534377" cy="259045"/>
    <xdr:sp macro="" textlink="">
      <xdr:nvSpPr>
        <xdr:cNvPr id="703" name="テキスト ボックス 702"/>
        <xdr:cNvSpPr txBox="1"/>
      </xdr:nvSpPr>
      <xdr:spPr>
        <a:xfrm>
          <a:off x="15214111" y="1650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74568</xdr:rowOff>
    </xdr:from>
    <xdr:to>
      <xdr:col>76</xdr:col>
      <xdr:colOff>114300</xdr:colOff>
      <xdr:row>92</xdr:row>
      <xdr:rowOff>75884</xdr:rowOff>
    </xdr:to>
    <xdr:cxnSp macro="">
      <xdr:nvCxnSpPr>
        <xdr:cNvPr id="704" name="直線コネクタ 703"/>
        <xdr:cNvCxnSpPr/>
      </xdr:nvCxnSpPr>
      <xdr:spPr>
        <a:xfrm flipV="1">
          <a:off x="13703300" y="15676518"/>
          <a:ext cx="889000" cy="17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4791</xdr:rowOff>
    </xdr:from>
    <xdr:ext cx="534377" cy="259045"/>
    <xdr:sp macro="" textlink="">
      <xdr:nvSpPr>
        <xdr:cNvPr id="706" name="テキスト ボックス 705"/>
        <xdr:cNvSpPr txBox="1"/>
      </xdr:nvSpPr>
      <xdr:spPr>
        <a:xfrm>
          <a:off x="14325111" y="1646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42810</xdr:rowOff>
    </xdr:from>
    <xdr:to>
      <xdr:col>71</xdr:col>
      <xdr:colOff>177800</xdr:colOff>
      <xdr:row>92</xdr:row>
      <xdr:rowOff>75884</xdr:rowOff>
    </xdr:to>
    <xdr:cxnSp macro="">
      <xdr:nvCxnSpPr>
        <xdr:cNvPr id="707" name="直線コネクタ 706"/>
        <xdr:cNvCxnSpPr/>
      </xdr:nvCxnSpPr>
      <xdr:spPr>
        <a:xfrm>
          <a:off x="12814300" y="15816210"/>
          <a:ext cx="889000" cy="33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25447</xdr:rowOff>
    </xdr:from>
    <xdr:ext cx="534377" cy="259045"/>
    <xdr:sp macro="" textlink="">
      <xdr:nvSpPr>
        <xdr:cNvPr id="709" name="テキスト ボックス 708"/>
        <xdr:cNvSpPr txBox="1"/>
      </xdr:nvSpPr>
      <xdr:spPr>
        <a:xfrm>
          <a:off x="13436111" y="1648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10" name="フローチャート: 判断 709"/>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48179</xdr:rowOff>
    </xdr:from>
    <xdr:ext cx="534377" cy="259045"/>
    <xdr:sp macro="" textlink="">
      <xdr:nvSpPr>
        <xdr:cNvPr id="711" name="テキスト ボックス 710"/>
        <xdr:cNvSpPr txBox="1"/>
      </xdr:nvSpPr>
      <xdr:spPr>
        <a:xfrm>
          <a:off x="12547111" y="16507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89</xdr:row>
      <xdr:rowOff>147824</xdr:rowOff>
    </xdr:from>
    <xdr:to>
      <xdr:col>85</xdr:col>
      <xdr:colOff>177800</xdr:colOff>
      <xdr:row>90</xdr:row>
      <xdr:rowOff>77974</xdr:rowOff>
    </xdr:to>
    <xdr:sp macro="" textlink="">
      <xdr:nvSpPr>
        <xdr:cNvPr id="717" name="楕円 716"/>
        <xdr:cNvSpPr/>
      </xdr:nvSpPr>
      <xdr:spPr>
        <a:xfrm>
          <a:off x="16268700" y="15406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89</xdr:row>
      <xdr:rowOff>76830</xdr:rowOff>
    </xdr:from>
    <xdr:ext cx="599010" cy="259045"/>
    <xdr:sp macro="" textlink="">
      <xdr:nvSpPr>
        <xdr:cNvPr id="718" name="公債費該当値テキスト"/>
        <xdr:cNvSpPr txBox="1"/>
      </xdr:nvSpPr>
      <xdr:spPr>
        <a:xfrm>
          <a:off x="16370300" y="15335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90</xdr:row>
      <xdr:rowOff>118599</xdr:rowOff>
    </xdr:from>
    <xdr:to>
      <xdr:col>81</xdr:col>
      <xdr:colOff>101600</xdr:colOff>
      <xdr:row>91</xdr:row>
      <xdr:rowOff>48749</xdr:rowOff>
    </xdr:to>
    <xdr:sp macro="" textlink="">
      <xdr:nvSpPr>
        <xdr:cNvPr id="719" name="楕円 718"/>
        <xdr:cNvSpPr/>
      </xdr:nvSpPr>
      <xdr:spPr>
        <a:xfrm>
          <a:off x="15430500" y="15549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89</xdr:row>
      <xdr:rowOff>65276</xdr:rowOff>
    </xdr:from>
    <xdr:ext cx="599010" cy="259045"/>
    <xdr:sp macro="" textlink="">
      <xdr:nvSpPr>
        <xdr:cNvPr id="720" name="テキスト ボックス 719"/>
        <xdr:cNvSpPr txBox="1"/>
      </xdr:nvSpPr>
      <xdr:spPr>
        <a:xfrm>
          <a:off x="15181795" y="15324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23768</xdr:rowOff>
    </xdr:from>
    <xdr:to>
      <xdr:col>76</xdr:col>
      <xdr:colOff>165100</xdr:colOff>
      <xdr:row>91</xdr:row>
      <xdr:rowOff>125368</xdr:rowOff>
    </xdr:to>
    <xdr:sp macro="" textlink="">
      <xdr:nvSpPr>
        <xdr:cNvPr id="721" name="楕円 720"/>
        <xdr:cNvSpPr/>
      </xdr:nvSpPr>
      <xdr:spPr>
        <a:xfrm>
          <a:off x="14541500" y="15625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89</xdr:row>
      <xdr:rowOff>141895</xdr:rowOff>
    </xdr:from>
    <xdr:ext cx="599010" cy="259045"/>
    <xdr:sp macro="" textlink="">
      <xdr:nvSpPr>
        <xdr:cNvPr id="722" name="テキスト ボックス 721"/>
        <xdr:cNvSpPr txBox="1"/>
      </xdr:nvSpPr>
      <xdr:spPr>
        <a:xfrm>
          <a:off x="14292795" y="15400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25084</xdr:rowOff>
    </xdr:from>
    <xdr:to>
      <xdr:col>72</xdr:col>
      <xdr:colOff>38100</xdr:colOff>
      <xdr:row>92</xdr:row>
      <xdr:rowOff>126684</xdr:rowOff>
    </xdr:to>
    <xdr:sp macro="" textlink="">
      <xdr:nvSpPr>
        <xdr:cNvPr id="723" name="楕円 722"/>
        <xdr:cNvSpPr/>
      </xdr:nvSpPr>
      <xdr:spPr>
        <a:xfrm>
          <a:off x="13652500" y="1579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90</xdr:row>
      <xdr:rowOff>143211</xdr:rowOff>
    </xdr:from>
    <xdr:ext cx="599010" cy="259045"/>
    <xdr:sp macro="" textlink="">
      <xdr:nvSpPr>
        <xdr:cNvPr id="724" name="テキスト ボックス 723"/>
        <xdr:cNvSpPr txBox="1"/>
      </xdr:nvSpPr>
      <xdr:spPr>
        <a:xfrm>
          <a:off x="13403795" y="15573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91</xdr:row>
      <xdr:rowOff>163460</xdr:rowOff>
    </xdr:from>
    <xdr:to>
      <xdr:col>67</xdr:col>
      <xdr:colOff>101600</xdr:colOff>
      <xdr:row>92</xdr:row>
      <xdr:rowOff>93610</xdr:rowOff>
    </xdr:to>
    <xdr:sp macro="" textlink="">
      <xdr:nvSpPr>
        <xdr:cNvPr id="725" name="楕円 724"/>
        <xdr:cNvSpPr/>
      </xdr:nvSpPr>
      <xdr:spPr>
        <a:xfrm>
          <a:off x="12763500" y="1576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90</xdr:row>
      <xdr:rowOff>110137</xdr:rowOff>
    </xdr:from>
    <xdr:ext cx="599010" cy="259045"/>
    <xdr:sp macro="" textlink="">
      <xdr:nvSpPr>
        <xdr:cNvPr id="726" name="テキスト ボックス 725"/>
        <xdr:cNvSpPr txBox="1"/>
      </xdr:nvSpPr>
      <xdr:spPr>
        <a:xfrm>
          <a:off x="12514795" y="1554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3" name="テキスト ボックス 782"/>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本町が属している市町村類型（</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Ⅳ-2)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においては、人口区分においては最上層に位置しているが、行政区域面積が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他団体に比べ</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広い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ことから、</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住民１人あたりのコストは高くなる傾向がある。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また、大都市を除き全国的に進行する人口減少と同様に、本町も毎年人口が減少していることから、住民１人あたりのコストは上昇する傾向にある。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北海道遠軽町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年度における標準財政規模に対する基金残高の割合は前年度と比較し</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若干減少している</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令和５年度と比較し</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実質収支額が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したことにより</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、実質単年度収支についても増加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財政調整基金残高は、町の財政計画において、災害や将来に備え、標準財政規模の</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以上を保つことを基準としている。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北海道遠軽町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各会計とも赤字は生じていない。</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一般会計における令和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６</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年度における標準財政規模に対する割合は実質収支額が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したことによる。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北海道遠軽町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地方債元利償還金においては、芸術文化交流プラザ整備やロックバレースキー場を含む道の駅遠軽森のオホーツク整備等に係る償還が増加したことによる。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また、元利償還金の増加に伴い、算入公債費等も増加している。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今後は、庁舎建設や最終処分場整備など大型事業の元利償還金等の増加が見込まれるが、将来推計等に基づき、実質公債費比率の適正な水準の維持に努める。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満期一括償還をしていないことから残高及び積立相当額はない。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北海道遠軽町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将来負担額は、過去に借入れた地方債の償還が進んでいるが、芸術文化交流プラザ整備などの大型事業の実施により、令和３年度から現在高が多くなっている。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基準財政需要額算入見込額は</a:t>
          </a:r>
          <a:r>
            <a:rPr kumimoji="1" lang="ja-JP" altLang="ja-JP" sz="1300" b="0" i="0" baseline="0">
              <a:solidFill>
                <a:srgbClr val="FF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rgbClr val="FF0000"/>
              </a:solidFill>
              <a:effectLst/>
              <a:latin typeface="ＭＳ Ｐゴシック" panose="020B0600070205080204" pitchFamily="50" charset="-128"/>
              <a:ea typeface="ＭＳ Ｐゴシック" panose="020B0600070205080204" pitchFamily="50" charset="-128"/>
              <a:cs typeface="+mn-cs"/>
            </a:rPr>
            <a:t>過去に発行した</a:t>
          </a:r>
          <a:r>
            <a:rPr kumimoji="1" lang="ja-JP" altLang="ja-JP" sz="1300" b="0" i="0" baseline="0">
              <a:solidFill>
                <a:srgbClr val="FF0000"/>
              </a:solidFill>
              <a:effectLst/>
              <a:latin typeface="ＭＳ Ｐゴシック" panose="020B0600070205080204" pitchFamily="50" charset="-128"/>
              <a:ea typeface="ＭＳ Ｐゴシック" panose="020B0600070205080204" pitchFamily="50" charset="-128"/>
              <a:cs typeface="+mn-cs"/>
            </a:rPr>
            <a:t>地方債</a:t>
          </a:r>
          <a:r>
            <a:rPr kumimoji="1" lang="ja-JP" altLang="en-US" sz="1300" b="0" i="0" baseline="0">
              <a:solidFill>
                <a:srgbClr val="FF0000"/>
              </a:solidFill>
              <a:effectLst/>
              <a:latin typeface="ＭＳ Ｐゴシック" panose="020B0600070205080204" pitchFamily="50" charset="-128"/>
              <a:ea typeface="ＭＳ Ｐゴシック" panose="020B0600070205080204" pitchFamily="50" charset="-128"/>
              <a:cs typeface="+mn-cs"/>
            </a:rPr>
            <a:t>に係る元利償還額算入分について、順次償還が完了していることにより需要額が減少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今後も将来推計に基づき、将来負担比率の適正な水準の維持に努める。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北海道遠軽町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新庁舎建設事業など、一般財源を必要とする大型事業への繰入れにより財政調整基金は減少している。また、</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減債基金</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普通交付税再算定によ</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る</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積立てを</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行ったことで増加しているが、</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基金全体の残高</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は減少</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公債費の増加や公共施設の整備のために減債基金、まちづくり振興基金及び地域振興基金を取り崩すことにより残高の減少が見込まれる。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まちづくり振興基金　　まちづくりの推進のため、公共施設の整備やソフト事業など幅広く活用している。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地域振興基金　　　　　合併時に合併特例事業債により造成した基金であり、まちづくりの推進のために活用する。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まちづくり振興基金　　ふるさと納税寄附金を本基金に積立て、翌年度以降に寄附金の使途に応じ</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た</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事業に充当するため繰入れしている。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このため、寄附金の増減により基金残高が増減する。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まちづくり振興基金　　ふるさと納税寄附金や指定寄附金は基金に積立て、寄附目的</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に</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沿った後年度事業に充当する。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新庁舎建設事業など、一般財源を必要とする大型事業への繰入れにより</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減少しているが</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en-US" sz="1300" b="0" i="0" baseline="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、経常一般財源の減少により、繰入れの増加が見込まれる。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町の財政計画において、財政調整基金残高の適正水準を標準財政規模の１０％以上としており、同水準の維持に努める。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普通交付税再算定による積立てを行ったことで増加している。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庁舎建設等の大型事業により、後年度における公債費の増加が見込まれることから、必要に応じて繰入れする。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07569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4516100" y="190500"/>
          <a:ext cx="33591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4512925" y="215900"/>
          <a:ext cx="334327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4538325" y="241300"/>
          <a:ext cx="328612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北海道遠軽町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2122150" y="190500"/>
          <a:ext cx="22606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2147550" y="215900"/>
          <a:ext cx="22161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2172950" y="241300"/>
          <a:ext cx="2178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25450" y="889000"/>
          <a:ext cx="8582025"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552450" y="920750"/>
          <a:ext cx="1168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685925" y="920750"/>
          <a:ext cx="113347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17,646
17,482
1,332.45
18,159,313
17,318,635
824,472
9,878,077
27,937,394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2819400" y="920750"/>
          <a:ext cx="1295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114800" y="939800"/>
          <a:ext cx="17176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5832475" y="939800"/>
          <a:ext cx="10699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33.8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6965950" y="952500"/>
          <a:ext cx="5492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114800" y="1714500"/>
          <a:ext cx="17176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5895975" y="1714500"/>
          <a:ext cx="3111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9445625" y="889000"/>
          <a:ext cx="12954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9658350" y="952500"/>
          <a:ext cx="11334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9658350" y="1219200"/>
          <a:ext cx="1133475"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9658350" y="1562100"/>
          <a:ext cx="125095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9499600" y="1041400"/>
          <a:ext cx="1809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955357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955357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959802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9518650" y="1562100"/>
          <a:ext cx="1428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959802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9518650" y="1943100"/>
          <a:ext cx="1428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098550" y="4254500"/>
          <a:ext cx="36131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719439" y="4624642"/>
          <a:ext cx="1466496"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284214" y="4607971"/>
          <a:ext cx="71184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4660900" y="43815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4660900" y="45720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5956300" y="43815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5956300" y="45720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7378700" y="43815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7378700" y="45720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098550" y="4953000"/>
          <a:ext cx="361315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4949825" y="4953000"/>
          <a:ext cx="4048125"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4949825" y="5016500"/>
          <a:ext cx="38862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4997450" y="5245100"/>
          <a:ext cx="38735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有形固定資産減価償却率は類似団体より高い水準にあるが、それぞれの公共施設等について、令和４年度に個別施設計画、令和６年度に公共施設見直し方針を策定しており、今後は当該計画に基づいた施設の維持管理を適切に進めていくとともに施設の廃止や集約化等の検討を進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0795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098550" y="7112000"/>
          <a:ext cx="36131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75185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xdr:cNvCxnSpPr/>
      </xdr:nvCxnSpPr>
      <xdr:spPr>
        <a:xfrm>
          <a:off x="1098550" y="6803572"/>
          <a:ext cx="36131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xdr:cNvSpPr txBox="1"/>
      </xdr:nvSpPr>
      <xdr:spPr>
        <a:xfrm>
          <a:off x="75185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xdr:cNvCxnSpPr/>
      </xdr:nvCxnSpPr>
      <xdr:spPr>
        <a:xfrm>
          <a:off x="1098550" y="6495143"/>
          <a:ext cx="36131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xdr:cNvSpPr txBox="1"/>
      </xdr:nvSpPr>
      <xdr:spPr>
        <a:xfrm>
          <a:off x="75185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xdr:cNvCxnSpPr/>
      </xdr:nvCxnSpPr>
      <xdr:spPr>
        <a:xfrm>
          <a:off x="1098550" y="6186714"/>
          <a:ext cx="36131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xdr:cNvSpPr txBox="1"/>
      </xdr:nvSpPr>
      <xdr:spPr>
        <a:xfrm>
          <a:off x="75185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xdr:cNvCxnSpPr/>
      </xdr:nvCxnSpPr>
      <xdr:spPr>
        <a:xfrm>
          <a:off x="1098550" y="5878286"/>
          <a:ext cx="36131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xdr:cNvSpPr txBox="1"/>
      </xdr:nvSpPr>
      <xdr:spPr>
        <a:xfrm>
          <a:off x="75185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xdr:cNvCxnSpPr/>
      </xdr:nvCxnSpPr>
      <xdr:spPr>
        <a:xfrm>
          <a:off x="1098550" y="5569857"/>
          <a:ext cx="36131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xdr:cNvSpPr txBox="1"/>
      </xdr:nvSpPr>
      <xdr:spPr>
        <a:xfrm>
          <a:off x="75185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xdr:cNvCxnSpPr/>
      </xdr:nvCxnSpPr>
      <xdr:spPr>
        <a:xfrm>
          <a:off x="1098550" y="5261428"/>
          <a:ext cx="36131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xdr:cNvSpPr txBox="1"/>
      </xdr:nvSpPr>
      <xdr:spPr>
        <a:xfrm>
          <a:off x="75185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xdr:cNvCxnSpPr/>
      </xdr:nvCxnSpPr>
      <xdr:spPr>
        <a:xfrm>
          <a:off x="1098550" y="4953000"/>
          <a:ext cx="36131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xdr:cNvSpPr txBox="1"/>
      </xdr:nvSpPr>
      <xdr:spPr>
        <a:xfrm>
          <a:off x="75185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xdr:cNvSpPr/>
      </xdr:nvSpPr>
      <xdr:spPr>
        <a:xfrm>
          <a:off x="1098550" y="4953000"/>
          <a:ext cx="361315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67" name="直線コネクタ 66"/>
        <xdr:cNvCxnSpPr/>
      </xdr:nvCxnSpPr>
      <xdr:spPr>
        <a:xfrm flipV="1">
          <a:off x="4074795" y="5329283"/>
          <a:ext cx="1270" cy="145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68" name="有形固定資産減価償却率最小値テキスト"/>
        <xdr:cNvSpPr txBox="1"/>
      </xdr:nvSpPr>
      <xdr:spPr>
        <a:xfrm>
          <a:off x="4127500" y="678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69" name="直線コネクタ 68"/>
        <xdr:cNvCxnSpPr/>
      </xdr:nvCxnSpPr>
      <xdr:spPr>
        <a:xfrm>
          <a:off x="3987800" y="6781981"/>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70" name="有形固定資産減価償却率最大値テキスト"/>
        <xdr:cNvSpPr txBox="1"/>
      </xdr:nvSpPr>
      <xdr:spPr>
        <a:xfrm>
          <a:off x="4127500" y="510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71" name="直線コネクタ 70"/>
        <xdr:cNvCxnSpPr/>
      </xdr:nvCxnSpPr>
      <xdr:spPr>
        <a:xfrm>
          <a:off x="3987800" y="5329283"/>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55080</xdr:rowOff>
    </xdr:from>
    <xdr:ext cx="405111" cy="259045"/>
    <xdr:sp macro="" textlink="">
      <xdr:nvSpPr>
        <xdr:cNvPr id="72" name="有形固定資産減価償却率平均値テキスト"/>
        <xdr:cNvSpPr txBox="1"/>
      </xdr:nvSpPr>
      <xdr:spPr>
        <a:xfrm>
          <a:off x="4127500" y="6141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73" name="フローチャート: 判断 72"/>
        <xdr:cNvSpPr/>
      </xdr:nvSpPr>
      <xdr:spPr>
        <a:xfrm>
          <a:off x="4025900" y="629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74" name="フローチャート: 判断 73"/>
        <xdr:cNvSpPr/>
      </xdr:nvSpPr>
      <xdr:spPr>
        <a:xfrm>
          <a:off x="3429000" y="6265454"/>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75" name="フローチャート: 判断 74"/>
        <xdr:cNvSpPr/>
      </xdr:nvSpPr>
      <xdr:spPr>
        <a:xfrm>
          <a:off x="2781300" y="6265454"/>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76" name="フローチャート: 判断 75"/>
        <xdr:cNvSpPr/>
      </xdr:nvSpPr>
      <xdr:spPr>
        <a:xfrm>
          <a:off x="2133600" y="6231527"/>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77" name="フローチャート: 判断 76"/>
        <xdr:cNvSpPr/>
      </xdr:nvSpPr>
      <xdr:spPr>
        <a:xfrm>
          <a:off x="1485900" y="6172926"/>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xdr:cNvSpPr txBox="1"/>
      </xdr:nvSpPr>
      <xdr:spPr>
        <a:xfrm>
          <a:off x="3927475"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xdr:cNvSpPr txBox="1"/>
      </xdr:nvSpPr>
      <xdr:spPr>
        <a:xfrm>
          <a:off x="3330575"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xdr:cNvSpPr txBox="1"/>
      </xdr:nvSpPr>
      <xdr:spPr>
        <a:xfrm>
          <a:off x="2682875"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xdr:cNvSpPr txBox="1"/>
      </xdr:nvSpPr>
      <xdr:spPr>
        <a:xfrm>
          <a:off x="2035175"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xdr:cNvSpPr txBox="1"/>
      </xdr:nvSpPr>
      <xdr:spPr>
        <a:xfrm>
          <a:off x="1387475"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146322</xdr:rowOff>
    </xdr:from>
    <xdr:to>
      <xdr:col>23</xdr:col>
      <xdr:colOff>136525</xdr:colOff>
      <xdr:row>33</xdr:row>
      <xdr:rowOff>76472</xdr:rowOff>
    </xdr:to>
    <xdr:sp macro="" textlink="">
      <xdr:nvSpPr>
        <xdr:cNvPr id="83" name="楕円 82"/>
        <xdr:cNvSpPr/>
      </xdr:nvSpPr>
      <xdr:spPr>
        <a:xfrm>
          <a:off x="4025900" y="6404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124749</xdr:rowOff>
    </xdr:from>
    <xdr:ext cx="405111" cy="259045"/>
    <xdr:sp macro="" textlink="">
      <xdr:nvSpPr>
        <xdr:cNvPr id="84" name="有形固定資産減価償却率該当値テキスト"/>
        <xdr:cNvSpPr txBox="1"/>
      </xdr:nvSpPr>
      <xdr:spPr>
        <a:xfrm>
          <a:off x="4127500" y="638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149406</xdr:rowOff>
    </xdr:from>
    <xdr:to>
      <xdr:col>19</xdr:col>
      <xdr:colOff>187325</xdr:colOff>
      <xdr:row>33</xdr:row>
      <xdr:rowOff>79556</xdr:rowOff>
    </xdr:to>
    <xdr:sp macro="" textlink="">
      <xdr:nvSpPr>
        <xdr:cNvPr id="85" name="楕円 84"/>
        <xdr:cNvSpPr/>
      </xdr:nvSpPr>
      <xdr:spPr>
        <a:xfrm>
          <a:off x="3429000" y="6407331"/>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25672</xdr:rowOff>
    </xdr:from>
    <xdr:to>
      <xdr:col>23</xdr:col>
      <xdr:colOff>85725</xdr:colOff>
      <xdr:row>33</xdr:row>
      <xdr:rowOff>28756</xdr:rowOff>
    </xdr:to>
    <xdr:cxnSp macro="">
      <xdr:nvCxnSpPr>
        <xdr:cNvPr id="86" name="直線コネクタ 85"/>
        <xdr:cNvCxnSpPr/>
      </xdr:nvCxnSpPr>
      <xdr:spPr>
        <a:xfrm flipV="1">
          <a:off x="3479800" y="6455047"/>
          <a:ext cx="596900" cy="3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130901</xdr:rowOff>
    </xdr:from>
    <xdr:to>
      <xdr:col>15</xdr:col>
      <xdr:colOff>187325</xdr:colOff>
      <xdr:row>33</xdr:row>
      <xdr:rowOff>61051</xdr:rowOff>
    </xdr:to>
    <xdr:sp macro="" textlink="">
      <xdr:nvSpPr>
        <xdr:cNvPr id="87" name="楕円 86"/>
        <xdr:cNvSpPr/>
      </xdr:nvSpPr>
      <xdr:spPr>
        <a:xfrm>
          <a:off x="2781300" y="6388826"/>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10251</xdr:rowOff>
    </xdr:from>
    <xdr:to>
      <xdr:col>19</xdr:col>
      <xdr:colOff>136525</xdr:colOff>
      <xdr:row>33</xdr:row>
      <xdr:rowOff>28756</xdr:rowOff>
    </xdr:to>
    <xdr:cxnSp macro="">
      <xdr:nvCxnSpPr>
        <xdr:cNvPr id="88" name="直線コネクタ 87"/>
        <xdr:cNvCxnSpPr/>
      </xdr:nvCxnSpPr>
      <xdr:spPr>
        <a:xfrm>
          <a:off x="2832100" y="6439626"/>
          <a:ext cx="647700" cy="18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93889</xdr:rowOff>
    </xdr:from>
    <xdr:to>
      <xdr:col>11</xdr:col>
      <xdr:colOff>187325</xdr:colOff>
      <xdr:row>33</xdr:row>
      <xdr:rowOff>24039</xdr:rowOff>
    </xdr:to>
    <xdr:sp macro="" textlink="">
      <xdr:nvSpPr>
        <xdr:cNvPr id="89" name="楕円 88"/>
        <xdr:cNvSpPr/>
      </xdr:nvSpPr>
      <xdr:spPr>
        <a:xfrm>
          <a:off x="2133600" y="6351814"/>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144689</xdr:rowOff>
    </xdr:from>
    <xdr:to>
      <xdr:col>15</xdr:col>
      <xdr:colOff>136525</xdr:colOff>
      <xdr:row>33</xdr:row>
      <xdr:rowOff>10251</xdr:rowOff>
    </xdr:to>
    <xdr:cxnSp macro="">
      <xdr:nvCxnSpPr>
        <xdr:cNvPr id="90" name="直線コネクタ 89"/>
        <xdr:cNvCxnSpPr/>
      </xdr:nvCxnSpPr>
      <xdr:spPr>
        <a:xfrm>
          <a:off x="2184400" y="6402614"/>
          <a:ext cx="6477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143238</xdr:rowOff>
    </xdr:from>
    <xdr:to>
      <xdr:col>7</xdr:col>
      <xdr:colOff>187325</xdr:colOff>
      <xdr:row>33</xdr:row>
      <xdr:rowOff>73388</xdr:rowOff>
    </xdr:to>
    <xdr:sp macro="" textlink="">
      <xdr:nvSpPr>
        <xdr:cNvPr id="91" name="楕円 90"/>
        <xdr:cNvSpPr/>
      </xdr:nvSpPr>
      <xdr:spPr>
        <a:xfrm>
          <a:off x="1485900" y="6401163"/>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144689</xdr:rowOff>
    </xdr:from>
    <xdr:to>
      <xdr:col>11</xdr:col>
      <xdr:colOff>136525</xdr:colOff>
      <xdr:row>33</xdr:row>
      <xdr:rowOff>22588</xdr:rowOff>
    </xdr:to>
    <xdr:cxnSp macro="">
      <xdr:nvCxnSpPr>
        <xdr:cNvPr id="92" name="直線コネクタ 91"/>
        <xdr:cNvCxnSpPr/>
      </xdr:nvCxnSpPr>
      <xdr:spPr>
        <a:xfrm flipV="1">
          <a:off x="1536700" y="6402614"/>
          <a:ext cx="6477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125656</xdr:rowOff>
    </xdr:from>
    <xdr:ext cx="405111" cy="259045"/>
    <xdr:sp macro="" textlink="">
      <xdr:nvSpPr>
        <xdr:cNvPr id="93" name="n_1aveValue有形固定資産減価償却率"/>
        <xdr:cNvSpPr txBox="1"/>
      </xdr:nvSpPr>
      <xdr:spPr>
        <a:xfrm>
          <a:off x="3293119" y="6040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125656</xdr:rowOff>
    </xdr:from>
    <xdr:ext cx="405111" cy="259045"/>
    <xdr:sp macro="" textlink="">
      <xdr:nvSpPr>
        <xdr:cNvPr id="94" name="n_2aveValue有形固定資産減価償却率"/>
        <xdr:cNvSpPr txBox="1"/>
      </xdr:nvSpPr>
      <xdr:spPr>
        <a:xfrm>
          <a:off x="2658119" y="6040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91729</xdr:rowOff>
    </xdr:from>
    <xdr:ext cx="405111" cy="259045"/>
    <xdr:sp macro="" textlink="">
      <xdr:nvSpPr>
        <xdr:cNvPr id="95" name="n_3aveValue有形固定資産減価償却率"/>
        <xdr:cNvSpPr txBox="1"/>
      </xdr:nvSpPr>
      <xdr:spPr>
        <a:xfrm>
          <a:off x="2010419" y="6006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33128</xdr:rowOff>
    </xdr:from>
    <xdr:ext cx="405111" cy="259045"/>
    <xdr:sp macro="" textlink="">
      <xdr:nvSpPr>
        <xdr:cNvPr id="96" name="n_4aveValue有形固定資産減価償却率"/>
        <xdr:cNvSpPr txBox="1"/>
      </xdr:nvSpPr>
      <xdr:spPr>
        <a:xfrm>
          <a:off x="1362719" y="5948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70683</xdr:rowOff>
    </xdr:from>
    <xdr:ext cx="405111" cy="259045"/>
    <xdr:sp macro="" textlink="">
      <xdr:nvSpPr>
        <xdr:cNvPr id="97" name="n_1mainValue有形固定資産減価償却率"/>
        <xdr:cNvSpPr txBox="1"/>
      </xdr:nvSpPr>
      <xdr:spPr>
        <a:xfrm>
          <a:off x="3293119" y="6500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52178</xdr:rowOff>
    </xdr:from>
    <xdr:ext cx="405111" cy="259045"/>
    <xdr:sp macro="" textlink="">
      <xdr:nvSpPr>
        <xdr:cNvPr id="98" name="n_2mainValue有形固定資産減価償却率"/>
        <xdr:cNvSpPr txBox="1"/>
      </xdr:nvSpPr>
      <xdr:spPr>
        <a:xfrm>
          <a:off x="2658119" y="6481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15166</xdr:rowOff>
    </xdr:from>
    <xdr:ext cx="405111" cy="259045"/>
    <xdr:sp macro="" textlink="">
      <xdr:nvSpPr>
        <xdr:cNvPr id="99" name="n_3mainValue有形固定資産減価償却率"/>
        <xdr:cNvSpPr txBox="1"/>
      </xdr:nvSpPr>
      <xdr:spPr>
        <a:xfrm>
          <a:off x="2010419" y="6444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64515</xdr:rowOff>
    </xdr:from>
    <xdr:ext cx="405111" cy="259045"/>
    <xdr:sp macro="" textlink="">
      <xdr:nvSpPr>
        <xdr:cNvPr id="100" name="n_4mainValue有形固定資産減価償却率"/>
        <xdr:cNvSpPr txBox="1"/>
      </xdr:nvSpPr>
      <xdr:spPr>
        <a:xfrm>
          <a:off x="1362719" y="6493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xdr:cNvSpPr/>
      </xdr:nvSpPr>
      <xdr:spPr>
        <a:xfrm>
          <a:off x="9645650" y="4254500"/>
          <a:ext cx="358457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xdr:cNvSpPr/>
      </xdr:nvSpPr>
      <xdr:spPr>
        <a:xfrm>
          <a:off x="10544443" y="4624642"/>
          <a:ext cx="891639"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xdr:cNvSpPr/>
      </xdr:nvSpPr>
      <xdr:spPr>
        <a:xfrm>
          <a:off x="11760740" y="4607971"/>
          <a:ext cx="81489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xdr:cNvSpPr/>
      </xdr:nvSpPr>
      <xdr:spPr>
        <a:xfrm>
          <a:off x="13208000" y="43815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xdr:cNvSpPr/>
      </xdr:nvSpPr>
      <xdr:spPr>
        <a:xfrm>
          <a:off x="13208000" y="45720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xdr:cNvSpPr/>
      </xdr:nvSpPr>
      <xdr:spPr>
        <a:xfrm>
          <a:off x="14503400" y="43815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xdr:cNvSpPr/>
      </xdr:nvSpPr>
      <xdr:spPr>
        <a:xfrm>
          <a:off x="14503400" y="45720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xdr:cNvSpPr/>
      </xdr:nvSpPr>
      <xdr:spPr>
        <a:xfrm>
          <a:off x="15897225" y="43815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xdr:cNvSpPr/>
      </xdr:nvSpPr>
      <xdr:spPr>
        <a:xfrm>
          <a:off x="15897225" y="45720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xdr:cNvSpPr/>
      </xdr:nvSpPr>
      <xdr:spPr>
        <a:xfrm>
          <a:off x="9645650" y="4953000"/>
          <a:ext cx="3584575"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xdr:cNvSpPr/>
      </xdr:nvSpPr>
      <xdr:spPr>
        <a:xfrm>
          <a:off x="13468350" y="4953000"/>
          <a:ext cx="4048125"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xdr:cNvSpPr/>
      </xdr:nvSpPr>
      <xdr:spPr>
        <a:xfrm>
          <a:off x="13468350" y="5016500"/>
          <a:ext cx="38862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xdr:cNvSpPr txBox="1"/>
      </xdr:nvSpPr>
      <xdr:spPr>
        <a:xfrm>
          <a:off x="13544550" y="5245100"/>
          <a:ext cx="38735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令和３年度までの比率は横ばいまたは縮小傾向だったが、令和４年度からは再度拡大しており、類似団体の平均よりも高い比率となっている。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次年度以降も新庁舎建設事業等の大型事業の地方債発行があるため、比率は高くなっていく見込みである。</a:t>
          </a:r>
        </a:p>
      </xdr:txBody>
    </xdr:sp>
    <xdr:clientData/>
  </xdr:twoCellAnchor>
  <xdr:oneCellAnchor>
    <xdr:from>
      <xdr:col>57</xdr:col>
      <xdr:colOff>111125</xdr:colOff>
      <xdr:row>23</xdr:row>
      <xdr:rowOff>47625</xdr:rowOff>
    </xdr:from>
    <xdr:ext cx="349839" cy="225703"/>
    <xdr:sp macro="" textlink="">
      <xdr:nvSpPr>
        <xdr:cNvPr id="114" name="テキスト ボックス 113"/>
        <xdr:cNvSpPr txBox="1"/>
      </xdr:nvSpPr>
      <xdr:spPr>
        <a:xfrm>
          <a:off x="960755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xdr:cNvCxnSpPr/>
      </xdr:nvCxnSpPr>
      <xdr:spPr>
        <a:xfrm>
          <a:off x="9645650" y="7112000"/>
          <a:ext cx="3584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xdr:cNvSpPr txBox="1"/>
      </xdr:nvSpPr>
      <xdr:spPr>
        <a:xfrm>
          <a:off x="917552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xdr:cNvCxnSpPr/>
      </xdr:nvCxnSpPr>
      <xdr:spPr>
        <a:xfrm>
          <a:off x="9645650" y="6803572"/>
          <a:ext cx="3584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xdr:cNvSpPr txBox="1"/>
      </xdr:nvSpPr>
      <xdr:spPr>
        <a:xfrm>
          <a:off x="917552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xdr:cNvCxnSpPr/>
      </xdr:nvCxnSpPr>
      <xdr:spPr>
        <a:xfrm>
          <a:off x="9645650" y="6495143"/>
          <a:ext cx="3584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xdr:cNvSpPr txBox="1"/>
      </xdr:nvSpPr>
      <xdr:spPr>
        <a:xfrm>
          <a:off x="92286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xdr:cNvCxnSpPr/>
      </xdr:nvCxnSpPr>
      <xdr:spPr>
        <a:xfrm>
          <a:off x="9645650" y="6186714"/>
          <a:ext cx="3584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xdr:cNvSpPr txBox="1"/>
      </xdr:nvSpPr>
      <xdr:spPr>
        <a:xfrm>
          <a:off x="92286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xdr:cNvCxnSpPr/>
      </xdr:nvCxnSpPr>
      <xdr:spPr>
        <a:xfrm>
          <a:off x="9645650" y="5878286"/>
          <a:ext cx="3584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xdr:cNvSpPr txBox="1"/>
      </xdr:nvSpPr>
      <xdr:spPr>
        <a:xfrm>
          <a:off x="92286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xdr:cNvCxnSpPr/>
      </xdr:nvCxnSpPr>
      <xdr:spPr>
        <a:xfrm>
          <a:off x="9645650" y="5569857"/>
          <a:ext cx="3584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xdr:cNvSpPr txBox="1"/>
      </xdr:nvSpPr>
      <xdr:spPr>
        <a:xfrm>
          <a:off x="92286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xdr:cNvCxnSpPr/>
      </xdr:nvCxnSpPr>
      <xdr:spPr>
        <a:xfrm>
          <a:off x="9645650" y="5261428"/>
          <a:ext cx="3584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xdr:cNvSpPr txBox="1"/>
      </xdr:nvSpPr>
      <xdr:spPr>
        <a:xfrm>
          <a:off x="93312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xdr:cNvCxnSpPr/>
      </xdr:nvCxnSpPr>
      <xdr:spPr>
        <a:xfrm>
          <a:off x="9645650" y="4953000"/>
          <a:ext cx="3584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xdr:cNvSpPr/>
      </xdr:nvSpPr>
      <xdr:spPr>
        <a:xfrm>
          <a:off x="9645650" y="4953000"/>
          <a:ext cx="3584575"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31" name="直線コネクタ 130"/>
        <xdr:cNvCxnSpPr/>
      </xdr:nvCxnSpPr>
      <xdr:spPr>
        <a:xfrm flipV="1">
          <a:off x="12593320" y="5261428"/>
          <a:ext cx="1269" cy="134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32" name="債務償還比率最小値テキスト"/>
        <xdr:cNvSpPr txBox="1"/>
      </xdr:nvSpPr>
      <xdr:spPr>
        <a:xfrm>
          <a:off x="12646025" y="661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33" name="直線コネクタ 132"/>
        <xdr:cNvCxnSpPr/>
      </xdr:nvCxnSpPr>
      <xdr:spPr>
        <a:xfrm>
          <a:off x="12534900" y="660849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xdr:cNvSpPr txBox="1"/>
      </xdr:nvSpPr>
      <xdr:spPr>
        <a:xfrm>
          <a:off x="12646025"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xdr:cNvCxnSpPr/>
      </xdr:nvCxnSpPr>
      <xdr:spPr>
        <a:xfrm>
          <a:off x="12534900" y="5261428"/>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110181</xdr:rowOff>
    </xdr:from>
    <xdr:ext cx="469744" cy="259045"/>
    <xdr:sp macro="" textlink="">
      <xdr:nvSpPr>
        <xdr:cNvPr id="136" name="債務償還比率平均値テキスト"/>
        <xdr:cNvSpPr txBox="1"/>
      </xdr:nvSpPr>
      <xdr:spPr>
        <a:xfrm>
          <a:off x="12646025" y="56823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37" name="フローチャート: 判断 136"/>
        <xdr:cNvSpPr/>
      </xdr:nvSpPr>
      <xdr:spPr>
        <a:xfrm>
          <a:off x="12573000" y="5830879"/>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38" name="フローチャート: 判断 137"/>
        <xdr:cNvSpPr/>
      </xdr:nvSpPr>
      <xdr:spPr>
        <a:xfrm>
          <a:off x="11947525" y="5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39" name="フローチャート: 判断 138"/>
        <xdr:cNvSpPr/>
      </xdr:nvSpPr>
      <xdr:spPr>
        <a:xfrm>
          <a:off x="11299825" y="587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40" name="フローチャート: 判断 139"/>
        <xdr:cNvSpPr/>
      </xdr:nvSpPr>
      <xdr:spPr>
        <a:xfrm>
          <a:off x="10652125" y="58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41" name="フローチャート: 判断 140"/>
        <xdr:cNvSpPr/>
      </xdr:nvSpPr>
      <xdr:spPr>
        <a:xfrm>
          <a:off x="10004425" y="607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xdr:cNvSpPr txBox="1"/>
      </xdr:nvSpPr>
      <xdr:spPr>
        <a:xfrm>
          <a:off x="124460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xdr:cNvSpPr txBox="1"/>
      </xdr:nvSpPr>
      <xdr:spPr>
        <a:xfrm>
          <a:off x="118491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xdr:cNvSpPr txBox="1"/>
      </xdr:nvSpPr>
      <xdr:spPr>
        <a:xfrm>
          <a:off x="112014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xdr:cNvSpPr txBox="1"/>
      </xdr:nvSpPr>
      <xdr:spPr>
        <a:xfrm>
          <a:off x="10553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xdr:cNvSpPr txBox="1"/>
      </xdr:nvSpPr>
      <xdr:spPr>
        <a:xfrm>
          <a:off x="99060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27849</xdr:rowOff>
    </xdr:from>
    <xdr:to>
      <xdr:col>76</xdr:col>
      <xdr:colOff>73025</xdr:colOff>
      <xdr:row>31</xdr:row>
      <xdr:rowOff>129449</xdr:rowOff>
    </xdr:to>
    <xdr:sp macro="" textlink="">
      <xdr:nvSpPr>
        <xdr:cNvPr id="147" name="楕円 146"/>
        <xdr:cNvSpPr/>
      </xdr:nvSpPr>
      <xdr:spPr>
        <a:xfrm>
          <a:off x="12573000" y="6114324"/>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6276</xdr:rowOff>
    </xdr:from>
    <xdr:ext cx="469744" cy="259045"/>
    <xdr:sp macro="" textlink="">
      <xdr:nvSpPr>
        <xdr:cNvPr id="148" name="債務償還比率該当値テキスト"/>
        <xdr:cNvSpPr txBox="1"/>
      </xdr:nvSpPr>
      <xdr:spPr>
        <a:xfrm>
          <a:off x="12646025" y="6092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20175</xdr:rowOff>
    </xdr:from>
    <xdr:to>
      <xdr:col>72</xdr:col>
      <xdr:colOff>123825</xdr:colOff>
      <xdr:row>32</xdr:row>
      <xdr:rowOff>121775</xdr:rowOff>
    </xdr:to>
    <xdr:sp macro="" textlink="">
      <xdr:nvSpPr>
        <xdr:cNvPr id="149" name="楕円 148"/>
        <xdr:cNvSpPr/>
      </xdr:nvSpPr>
      <xdr:spPr>
        <a:xfrm>
          <a:off x="11947525" y="6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78649</xdr:rowOff>
    </xdr:from>
    <xdr:to>
      <xdr:col>76</xdr:col>
      <xdr:colOff>22225</xdr:colOff>
      <xdr:row>32</xdr:row>
      <xdr:rowOff>70975</xdr:rowOff>
    </xdr:to>
    <xdr:cxnSp macro="">
      <xdr:nvCxnSpPr>
        <xdr:cNvPr id="150" name="直線コネクタ 149"/>
        <xdr:cNvCxnSpPr/>
      </xdr:nvCxnSpPr>
      <xdr:spPr>
        <a:xfrm flipV="1">
          <a:off x="11998325" y="6165124"/>
          <a:ext cx="596900" cy="163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38526</xdr:rowOff>
    </xdr:from>
    <xdr:to>
      <xdr:col>68</xdr:col>
      <xdr:colOff>123825</xdr:colOff>
      <xdr:row>32</xdr:row>
      <xdr:rowOff>140126</xdr:rowOff>
    </xdr:to>
    <xdr:sp macro="" textlink="">
      <xdr:nvSpPr>
        <xdr:cNvPr id="151" name="楕円 150"/>
        <xdr:cNvSpPr/>
      </xdr:nvSpPr>
      <xdr:spPr>
        <a:xfrm>
          <a:off x="11299825" y="629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70975</xdr:rowOff>
    </xdr:from>
    <xdr:to>
      <xdr:col>72</xdr:col>
      <xdr:colOff>73025</xdr:colOff>
      <xdr:row>32</xdr:row>
      <xdr:rowOff>89326</xdr:rowOff>
    </xdr:to>
    <xdr:cxnSp macro="">
      <xdr:nvCxnSpPr>
        <xdr:cNvPr id="152" name="直線コネクタ 151"/>
        <xdr:cNvCxnSpPr/>
      </xdr:nvCxnSpPr>
      <xdr:spPr>
        <a:xfrm flipV="1">
          <a:off x="11350625" y="6328900"/>
          <a:ext cx="647700" cy="18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105265</xdr:rowOff>
    </xdr:from>
    <xdr:to>
      <xdr:col>64</xdr:col>
      <xdr:colOff>123825</xdr:colOff>
      <xdr:row>32</xdr:row>
      <xdr:rowOff>35415</xdr:rowOff>
    </xdr:to>
    <xdr:sp macro="" textlink="">
      <xdr:nvSpPr>
        <xdr:cNvPr id="153" name="楕円 152"/>
        <xdr:cNvSpPr/>
      </xdr:nvSpPr>
      <xdr:spPr>
        <a:xfrm>
          <a:off x="10652125" y="619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156065</xdr:rowOff>
    </xdr:from>
    <xdr:to>
      <xdr:col>68</xdr:col>
      <xdr:colOff>73025</xdr:colOff>
      <xdr:row>32</xdr:row>
      <xdr:rowOff>89326</xdr:rowOff>
    </xdr:to>
    <xdr:cxnSp macro="">
      <xdr:nvCxnSpPr>
        <xdr:cNvPr id="154" name="直線コネクタ 153"/>
        <xdr:cNvCxnSpPr/>
      </xdr:nvCxnSpPr>
      <xdr:spPr>
        <a:xfrm>
          <a:off x="10702925" y="6242540"/>
          <a:ext cx="647700" cy="104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149062</xdr:rowOff>
    </xdr:from>
    <xdr:to>
      <xdr:col>60</xdr:col>
      <xdr:colOff>123825</xdr:colOff>
      <xdr:row>32</xdr:row>
      <xdr:rowOff>79212</xdr:rowOff>
    </xdr:to>
    <xdr:sp macro="" textlink="">
      <xdr:nvSpPr>
        <xdr:cNvPr id="155" name="楕円 154"/>
        <xdr:cNvSpPr/>
      </xdr:nvSpPr>
      <xdr:spPr>
        <a:xfrm>
          <a:off x="10004425" y="623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156065</xdr:rowOff>
    </xdr:from>
    <xdr:to>
      <xdr:col>64</xdr:col>
      <xdr:colOff>73025</xdr:colOff>
      <xdr:row>32</xdr:row>
      <xdr:rowOff>28412</xdr:rowOff>
    </xdr:to>
    <xdr:cxnSp macro="">
      <xdr:nvCxnSpPr>
        <xdr:cNvPr id="156" name="直線コネクタ 155"/>
        <xdr:cNvCxnSpPr/>
      </xdr:nvCxnSpPr>
      <xdr:spPr>
        <a:xfrm flipV="1">
          <a:off x="10055225" y="6242540"/>
          <a:ext cx="647700" cy="43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27041</xdr:rowOff>
    </xdr:from>
    <xdr:ext cx="469744" cy="259045"/>
    <xdr:sp macro="" textlink="">
      <xdr:nvSpPr>
        <xdr:cNvPr id="157" name="n_1aveValue債務償還比率"/>
        <xdr:cNvSpPr txBox="1"/>
      </xdr:nvSpPr>
      <xdr:spPr>
        <a:xfrm>
          <a:off x="11779327" y="559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78240</xdr:rowOff>
    </xdr:from>
    <xdr:ext cx="469744" cy="259045"/>
    <xdr:sp macro="" textlink="">
      <xdr:nvSpPr>
        <xdr:cNvPr id="158" name="n_2aveValue債務償還比率"/>
        <xdr:cNvSpPr txBox="1"/>
      </xdr:nvSpPr>
      <xdr:spPr>
        <a:xfrm>
          <a:off x="11144327" y="5650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46780</xdr:rowOff>
    </xdr:from>
    <xdr:ext cx="469744" cy="259045"/>
    <xdr:sp macro="" textlink="">
      <xdr:nvSpPr>
        <xdr:cNvPr id="159" name="n_3aveValue債務償還比率"/>
        <xdr:cNvSpPr txBox="1"/>
      </xdr:nvSpPr>
      <xdr:spPr>
        <a:xfrm>
          <a:off x="10496627" y="561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102334</xdr:rowOff>
    </xdr:from>
    <xdr:ext cx="469744" cy="259045"/>
    <xdr:sp macro="" textlink="">
      <xdr:nvSpPr>
        <xdr:cNvPr id="160" name="n_4aveValue債務償還比率"/>
        <xdr:cNvSpPr txBox="1"/>
      </xdr:nvSpPr>
      <xdr:spPr>
        <a:xfrm>
          <a:off x="9848927" y="584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112902</xdr:rowOff>
    </xdr:from>
    <xdr:ext cx="469744" cy="259045"/>
    <xdr:sp macro="" textlink="">
      <xdr:nvSpPr>
        <xdr:cNvPr id="161" name="n_1mainValue債務償還比率"/>
        <xdr:cNvSpPr txBox="1"/>
      </xdr:nvSpPr>
      <xdr:spPr>
        <a:xfrm>
          <a:off x="11779327" y="637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131253</xdr:rowOff>
    </xdr:from>
    <xdr:ext cx="469744" cy="259045"/>
    <xdr:sp macro="" textlink="">
      <xdr:nvSpPr>
        <xdr:cNvPr id="162" name="n_2mainValue債務償還比率"/>
        <xdr:cNvSpPr txBox="1"/>
      </xdr:nvSpPr>
      <xdr:spPr>
        <a:xfrm>
          <a:off x="11144327" y="6389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26542</xdr:rowOff>
    </xdr:from>
    <xdr:ext cx="469744" cy="259045"/>
    <xdr:sp macro="" textlink="">
      <xdr:nvSpPr>
        <xdr:cNvPr id="163" name="n_3mainValue債務償還比率"/>
        <xdr:cNvSpPr txBox="1"/>
      </xdr:nvSpPr>
      <xdr:spPr>
        <a:xfrm>
          <a:off x="10496627" y="6284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70339</xdr:rowOff>
    </xdr:from>
    <xdr:ext cx="469744" cy="259045"/>
    <xdr:sp macro="" textlink="">
      <xdr:nvSpPr>
        <xdr:cNvPr id="164" name="n_4mainValue債務償還比率"/>
        <xdr:cNvSpPr txBox="1"/>
      </xdr:nvSpPr>
      <xdr:spPr>
        <a:xfrm>
          <a:off x="9848927" y="6328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xdr:cNvSpPr/>
      </xdr:nvSpPr>
      <xdr:spPr>
        <a:xfrm>
          <a:off x="1098550" y="8001000"/>
          <a:ext cx="5019675"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xdr:cNvSpPr/>
      </xdr:nvSpPr>
      <xdr:spPr>
        <a:xfrm>
          <a:off x="1098550" y="11811000"/>
          <a:ext cx="5019675"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xdr:cNvSpPr txBox="1"/>
      </xdr:nvSpPr>
      <xdr:spPr>
        <a:xfrm>
          <a:off x="8001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xdr:cNvSpPr txBox="1"/>
      </xdr:nvSpPr>
      <xdr:spPr>
        <a:xfrm>
          <a:off x="59563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xdr:cNvSpPr txBox="1"/>
      </xdr:nvSpPr>
      <xdr:spPr>
        <a:xfrm>
          <a:off x="8001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xdr:cNvSpPr txBox="1"/>
      </xdr:nvSpPr>
      <xdr:spPr>
        <a:xfrm>
          <a:off x="59563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49275" y="127000"/>
          <a:ext cx="107854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192500" y="190500"/>
          <a:ext cx="33909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211550" y="215900"/>
          <a:ext cx="33464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236950" y="241300"/>
          <a:ext cx="32893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北海道遠軽町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3827125" y="190500"/>
          <a:ext cx="22606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3852525" y="215900"/>
          <a:ext cx="22161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3877925" y="241300"/>
          <a:ext cx="215900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47700" y="889000"/>
          <a:ext cx="8582025"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74700" y="920750"/>
          <a:ext cx="1168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08175" y="920750"/>
          <a:ext cx="113347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17,646
17,482
1,332.45
18,159,313
17,318,635
824,472
9,878,077
27,937,394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041650" y="920750"/>
          <a:ext cx="1295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337050" y="939800"/>
          <a:ext cx="17176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054725" y="939800"/>
          <a:ext cx="10699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33.8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188200" y="952500"/>
          <a:ext cx="5492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337050" y="1714500"/>
          <a:ext cx="17176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118225" y="1714500"/>
          <a:ext cx="3111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417050" y="889000"/>
          <a:ext cx="12954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648825" y="952500"/>
          <a:ext cx="11334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648825" y="1219200"/>
          <a:ext cx="11334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648825" y="1549400"/>
          <a:ext cx="12319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499600" y="1041400"/>
          <a:ext cx="1809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553575" y="99060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553575" y="125730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56945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518650" y="1524000"/>
          <a:ext cx="1428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56945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518650" y="1905000"/>
          <a:ext cx="1428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12775"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12775"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12775"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12775"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47700" y="419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7470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7470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1925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1925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59080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59080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47700" y="533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38175"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47700" y="762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66246"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647700" y="7239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66246"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647700" y="6858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208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647700" y="6477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208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647700" y="6096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208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647700" y="5715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208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647700" y="533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36591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647700" y="533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xdr:cNvCxnSpPr/>
      </xdr:nvCxnSpPr>
      <xdr:spPr>
        <a:xfrm flipV="1">
          <a:off x="3949065" y="579691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xdr:cNvSpPr txBox="1"/>
      </xdr:nvSpPr>
      <xdr:spPr>
        <a:xfrm>
          <a:off x="39878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xdr:cNvCxnSpPr/>
      </xdr:nvCxnSpPr>
      <xdr:spPr>
        <a:xfrm>
          <a:off x="3889375" y="714375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xdr:cNvSpPr txBox="1"/>
      </xdr:nvSpPr>
      <xdr:spPr>
        <a:xfrm>
          <a:off x="398780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xdr:cNvCxnSpPr/>
      </xdr:nvCxnSpPr>
      <xdr:spPr>
        <a:xfrm>
          <a:off x="3889375" y="5796915"/>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101617</xdr:rowOff>
    </xdr:from>
    <xdr:ext cx="405111" cy="259045"/>
    <xdr:sp macro="" textlink="">
      <xdr:nvSpPr>
        <xdr:cNvPr id="62" name="【道路】&#10;有形固定資産減価償却率平均値テキスト"/>
        <xdr:cNvSpPr txBox="1"/>
      </xdr:nvSpPr>
      <xdr:spPr>
        <a:xfrm>
          <a:off x="3987800" y="6445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xdr:cNvSpPr/>
      </xdr:nvSpPr>
      <xdr:spPr>
        <a:xfrm>
          <a:off x="38989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xdr:cNvSpPr/>
      </xdr:nvSpPr>
      <xdr:spPr>
        <a:xfrm>
          <a:off x="3203575" y="6569075"/>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xdr:cNvSpPr/>
      </xdr:nvSpPr>
      <xdr:spPr>
        <a:xfrm>
          <a:off x="2428875"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xdr:cNvSpPr/>
      </xdr:nvSpPr>
      <xdr:spPr>
        <a:xfrm>
          <a:off x="168275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xdr:cNvSpPr/>
      </xdr:nvSpPr>
      <xdr:spPr>
        <a:xfrm>
          <a:off x="936625" y="648716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37877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0734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317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57162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8064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6350</xdr:rowOff>
    </xdr:from>
    <xdr:to>
      <xdr:col>24</xdr:col>
      <xdr:colOff>114300</xdr:colOff>
      <xdr:row>39</xdr:row>
      <xdr:rowOff>107950</xdr:rowOff>
    </xdr:to>
    <xdr:sp macro="" textlink="">
      <xdr:nvSpPr>
        <xdr:cNvPr id="73" name="楕円 72"/>
        <xdr:cNvSpPr/>
      </xdr:nvSpPr>
      <xdr:spPr>
        <a:xfrm>
          <a:off x="38989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156227</xdr:rowOff>
    </xdr:from>
    <xdr:ext cx="405111" cy="259045"/>
    <xdr:sp macro="" textlink="">
      <xdr:nvSpPr>
        <xdr:cNvPr id="74" name="【道路】&#10;有形固定資産減価償却率該当値テキスト"/>
        <xdr:cNvSpPr txBox="1"/>
      </xdr:nvSpPr>
      <xdr:spPr>
        <a:xfrm>
          <a:off x="3987800" y="667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156845</xdr:rowOff>
    </xdr:from>
    <xdr:to>
      <xdr:col>20</xdr:col>
      <xdr:colOff>38100</xdr:colOff>
      <xdr:row>39</xdr:row>
      <xdr:rowOff>86995</xdr:rowOff>
    </xdr:to>
    <xdr:sp macro="" textlink="">
      <xdr:nvSpPr>
        <xdr:cNvPr id="75" name="楕円 74"/>
        <xdr:cNvSpPr/>
      </xdr:nvSpPr>
      <xdr:spPr>
        <a:xfrm>
          <a:off x="3203575" y="6671945"/>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36195</xdr:rowOff>
    </xdr:from>
    <xdr:to>
      <xdr:col>24</xdr:col>
      <xdr:colOff>63500</xdr:colOff>
      <xdr:row>39</xdr:row>
      <xdr:rowOff>57150</xdr:rowOff>
    </xdr:to>
    <xdr:cxnSp macro="">
      <xdr:nvCxnSpPr>
        <xdr:cNvPr id="76" name="直線コネクタ 75"/>
        <xdr:cNvCxnSpPr/>
      </xdr:nvCxnSpPr>
      <xdr:spPr>
        <a:xfrm>
          <a:off x="3235325" y="6722745"/>
          <a:ext cx="71437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139700</xdr:rowOff>
    </xdr:from>
    <xdr:to>
      <xdr:col>15</xdr:col>
      <xdr:colOff>101600</xdr:colOff>
      <xdr:row>39</xdr:row>
      <xdr:rowOff>69850</xdr:rowOff>
    </xdr:to>
    <xdr:sp macro="" textlink="">
      <xdr:nvSpPr>
        <xdr:cNvPr id="77" name="楕円 76"/>
        <xdr:cNvSpPr/>
      </xdr:nvSpPr>
      <xdr:spPr>
        <a:xfrm>
          <a:off x="2428875"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19050</xdr:rowOff>
    </xdr:from>
    <xdr:to>
      <xdr:col>19</xdr:col>
      <xdr:colOff>177800</xdr:colOff>
      <xdr:row>39</xdr:row>
      <xdr:rowOff>36195</xdr:rowOff>
    </xdr:to>
    <xdr:cxnSp macro="">
      <xdr:nvCxnSpPr>
        <xdr:cNvPr id="78" name="直線コネクタ 77"/>
        <xdr:cNvCxnSpPr/>
      </xdr:nvCxnSpPr>
      <xdr:spPr>
        <a:xfrm>
          <a:off x="2479675" y="6705600"/>
          <a:ext cx="75565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118745</xdr:rowOff>
    </xdr:from>
    <xdr:to>
      <xdr:col>10</xdr:col>
      <xdr:colOff>165100</xdr:colOff>
      <xdr:row>39</xdr:row>
      <xdr:rowOff>48895</xdr:rowOff>
    </xdr:to>
    <xdr:sp macro="" textlink="">
      <xdr:nvSpPr>
        <xdr:cNvPr id="79" name="楕円 78"/>
        <xdr:cNvSpPr/>
      </xdr:nvSpPr>
      <xdr:spPr>
        <a:xfrm>
          <a:off x="1682750" y="663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169545</xdr:rowOff>
    </xdr:from>
    <xdr:to>
      <xdr:col>15</xdr:col>
      <xdr:colOff>50800</xdr:colOff>
      <xdr:row>39</xdr:row>
      <xdr:rowOff>19050</xdr:rowOff>
    </xdr:to>
    <xdr:cxnSp macro="">
      <xdr:nvCxnSpPr>
        <xdr:cNvPr id="80" name="直線コネクタ 79"/>
        <xdr:cNvCxnSpPr/>
      </xdr:nvCxnSpPr>
      <xdr:spPr>
        <a:xfrm>
          <a:off x="1733550" y="6684645"/>
          <a:ext cx="74612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105410</xdr:rowOff>
    </xdr:from>
    <xdr:to>
      <xdr:col>6</xdr:col>
      <xdr:colOff>38100</xdr:colOff>
      <xdr:row>39</xdr:row>
      <xdr:rowOff>35560</xdr:rowOff>
    </xdr:to>
    <xdr:sp macro="" textlink="">
      <xdr:nvSpPr>
        <xdr:cNvPr id="81" name="楕円 80"/>
        <xdr:cNvSpPr/>
      </xdr:nvSpPr>
      <xdr:spPr>
        <a:xfrm>
          <a:off x="936625" y="662051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156210</xdr:rowOff>
    </xdr:from>
    <xdr:to>
      <xdr:col>10</xdr:col>
      <xdr:colOff>114300</xdr:colOff>
      <xdr:row>38</xdr:row>
      <xdr:rowOff>169545</xdr:rowOff>
    </xdr:to>
    <xdr:cxnSp macro="">
      <xdr:nvCxnSpPr>
        <xdr:cNvPr id="82" name="直線コネクタ 81"/>
        <xdr:cNvCxnSpPr/>
      </xdr:nvCxnSpPr>
      <xdr:spPr>
        <a:xfrm>
          <a:off x="968375" y="6671310"/>
          <a:ext cx="765175"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652</xdr:rowOff>
    </xdr:from>
    <xdr:ext cx="405111" cy="259045"/>
    <xdr:sp macro="" textlink="">
      <xdr:nvSpPr>
        <xdr:cNvPr id="83" name="n_1aveValue【道路】&#10;有形固定資産減価償却率"/>
        <xdr:cNvSpPr txBox="1"/>
      </xdr:nvSpPr>
      <xdr:spPr>
        <a:xfrm>
          <a:off x="3067694" y="634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4462</xdr:rowOff>
    </xdr:from>
    <xdr:ext cx="405111" cy="259045"/>
    <xdr:sp macro="" textlink="">
      <xdr:nvSpPr>
        <xdr:cNvPr id="84" name="n_2aveValue【道路】&#10;有形固定資産減価償却率"/>
        <xdr:cNvSpPr txBox="1"/>
      </xdr:nvSpPr>
      <xdr:spPr>
        <a:xfrm>
          <a:off x="2305694" y="6348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149242</xdr:rowOff>
    </xdr:from>
    <xdr:ext cx="405111" cy="259045"/>
    <xdr:sp macro="" textlink="">
      <xdr:nvSpPr>
        <xdr:cNvPr id="85" name="n_3aveValue【道路】&#10;有形固定資産減価償却率"/>
        <xdr:cNvSpPr txBox="1"/>
      </xdr:nvSpPr>
      <xdr:spPr>
        <a:xfrm>
          <a:off x="1559569" y="632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90187</xdr:rowOff>
    </xdr:from>
    <xdr:ext cx="405111" cy="259045"/>
    <xdr:sp macro="" textlink="">
      <xdr:nvSpPr>
        <xdr:cNvPr id="86" name="n_4aveValue【道路】&#10;有形固定資産減価償却率"/>
        <xdr:cNvSpPr txBox="1"/>
      </xdr:nvSpPr>
      <xdr:spPr>
        <a:xfrm>
          <a:off x="8134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78122</xdr:rowOff>
    </xdr:from>
    <xdr:ext cx="405111" cy="259045"/>
    <xdr:sp macro="" textlink="">
      <xdr:nvSpPr>
        <xdr:cNvPr id="87" name="n_1mainValue【道路】&#10;有形固定資産減価償却率"/>
        <xdr:cNvSpPr txBox="1"/>
      </xdr:nvSpPr>
      <xdr:spPr>
        <a:xfrm>
          <a:off x="3067694" y="676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60977</xdr:rowOff>
    </xdr:from>
    <xdr:ext cx="405111" cy="259045"/>
    <xdr:sp macro="" textlink="">
      <xdr:nvSpPr>
        <xdr:cNvPr id="88" name="n_2mainValue【道路】&#10;有形固定資産減価償却率"/>
        <xdr:cNvSpPr txBox="1"/>
      </xdr:nvSpPr>
      <xdr:spPr>
        <a:xfrm>
          <a:off x="230569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40022</xdr:rowOff>
    </xdr:from>
    <xdr:ext cx="405111" cy="259045"/>
    <xdr:sp macro="" textlink="">
      <xdr:nvSpPr>
        <xdr:cNvPr id="89" name="n_3mainValue【道路】&#10;有形固定資産減価償却率"/>
        <xdr:cNvSpPr txBox="1"/>
      </xdr:nvSpPr>
      <xdr:spPr>
        <a:xfrm>
          <a:off x="1559569" y="672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26687</xdr:rowOff>
    </xdr:from>
    <xdr:ext cx="405111" cy="259045"/>
    <xdr:sp macro="" textlink="">
      <xdr:nvSpPr>
        <xdr:cNvPr id="90" name="n_4mainValue【道路】&#10;有形固定資産減価償却率"/>
        <xdr:cNvSpPr txBox="1"/>
      </xdr:nvSpPr>
      <xdr:spPr>
        <a:xfrm>
          <a:off x="8134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5632450" y="419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5730875"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5730875"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660400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660400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757555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757555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5632450" y="533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559435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5632450" y="7620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5632450" y="7239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52224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5632450" y="6858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xdr:cNvSpPr txBox="1"/>
      </xdr:nvSpPr>
      <xdr:spPr>
        <a:xfrm>
          <a:off x="5122756"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5632450" y="6477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xdr:cNvSpPr txBox="1"/>
      </xdr:nvSpPr>
      <xdr:spPr>
        <a:xfrm>
          <a:off x="5122756"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5632450" y="6096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xdr:cNvSpPr txBox="1"/>
      </xdr:nvSpPr>
      <xdr:spPr>
        <a:xfrm>
          <a:off x="5122756"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5632450" y="5715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xdr:cNvSpPr txBox="1"/>
      </xdr:nvSpPr>
      <xdr:spPr>
        <a:xfrm>
          <a:off x="5032603"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5632450" y="5334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xdr:cNvSpPr txBox="1"/>
      </xdr:nvSpPr>
      <xdr:spPr>
        <a:xfrm>
          <a:off x="5032603"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5632450" y="533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xdr:cNvCxnSpPr/>
      </xdr:nvCxnSpPr>
      <xdr:spPr>
        <a:xfrm flipV="1">
          <a:off x="8905240" y="5965274"/>
          <a:ext cx="0" cy="127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xdr:cNvSpPr txBox="1"/>
      </xdr:nvSpPr>
      <xdr:spPr>
        <a:xfrm>
          <a:off x="8943975" y="724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xdr:cNvCxnSpPr/>
      </xdr:nvCxnSpPr>
      <xdr:spPr>
        <a:xfrm>
          <a:off x="8845550" y="723532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xdr:cNvSpPr txBox="1"/>
      </xdr:nvSpPr>
      <xdr:spPr>
        <a:xfrm>
          <a:off x="8943975" y="5740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xdr:cNvCxnSpPr/>
      </xdr:nvCxnSpPr>
      <xdr:spPr>
        <a:xfrm>
          <a:off x="8845550" y="5965274"/>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xdr:cNvSpPr txBox="1"/>
      </xdr:nvSpPr>
      <xdr:spPr>
        <a:xfrm>
          <a:off x="8943975" y="69927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xdr:cNvSpPr/>
      </xdr:nvSpPr>
      <xdr:spPr>
        <a:xfrm>
          <a:off x="8883650" y="7141291"/>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xdr:cNvSpPr/>
      </xdr:nvSpPr>
      <xdr:spPr>
        <a:xfrm>
          <a:off x="8159750" y="714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xdr:cNvSpPr/>
      </xdr:nvSpPr>
      <xdr:spPr>
        <a:xfrm>
          <a:off x="7413625" y="7129096"/>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xdr:cNvSpPr/>
      </xdr:nvSpPr>
      <xdr:spPr>
        <a:xfrm>
          <a:off x="6638925" y="7129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xdr:cNvSpPr/>
      </xdr:nvSpPr>
      <xdr:spPr>
        <a:xfrm>
          <a:off x="5892800" y="7125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87439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804862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72834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652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57816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113009</xdr:rowOff>
    </xdr:from>
    <xdr:to>
      <xdr:col>55</xdr:col>
      <xdr:colOff>50800</xdr:colOff>
      <xdr:row>42</xdr:row>
      <xdr:rowOff>43159</xdr:rowOff>
    </xdr:to>
    <xdr:sp macro="" textlink="">
      <xdr:nvSpPr>
        <xdr:cNvPr id="130" name="楕円 129"/>
        <xdr:cNvSpPr/>
      </xdr:nvSpPr>
      <xdr:spPr>
        <a:xfrm>
          <a:off x="8883650" y="7142459"/>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90268</xdr:rowOff>
    </xdr:from>
    <xdr:ext cx="534377" cy="259045"/>
    <xdr:sp macro="" textlink="">
      <xdr:nvSpPr>
        <xdr:cNvPr id="131" name="【道路】&#10;一人当たり延長該当値テキスト"/>
        <xdr:cNvSpPr txBox="1"/>
      </xdr:nvSpPr>
      <xdr:spPr>
        <a:xfrm>
          <a:off x="8943975" y="711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114070</xdr:rowOff>
    </xdr:from>
    <xdr:to>
      <xdr:col>50</xdr:col>
      <xdr:colOff>165100</xdr:colOff>
      <xdr:row>42</xdr:row>
      <xdr:rowOff>44220</xdr:rowOff>
    </xdr:to>
    <xdr:sp macro="" textlink="">
      <xdr:nvSpPr>
        <xdr:cNvPr id="132" name="楕円 131"/>
        <xdr:cNvSpPr/>
      </xdr:nvSpPr>
      <xdr:spPr>
        <a:xfrm>
          <a:off x="8159750" y="714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163809</xdr:rowOff>
    </xdr:from>
    <xdr:to>
      <xdr:col>55</xdr:col>
      <xdr:colOff>0</xdr:colOff>
      <xdr:row>41</xdr:row>
      <xdr:rowOff>164870</xdr:rowOff>
    </xdr:to>
    <xdr:cxnSp macro="">
      <xdr:nvCxnSpPr>
        <xdr:cNvPr id="133" name="直線コネクタ 132"/>
        <xdr:cNvCxnSpPr/>
      </xdr:nvCxnSpPr>
      <xdr:spPr>
        <a:xfrm flipV="1">
          <a:off x="8210550" y="7193259"/>
          <a:ext cx="695325" cy="1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115322</xdr:rowOff>
    </xdr:from>
    <xdr:to>
      <xdr:col>46</xdr:col>
      <xdr:colOff>38100</xdr:colOff>
      <xdr:row>42</xdr:row>
      <xdr:rowOff>45472</xdr:rowOff>
    </xdr:to>
    <xdr:sp macro="" textlink="">
      <xdr:nvSpPr>
        <xdr:cNvPr id="134" name="楕円 133"/>
        <xdr:cNvSpPr/>
      </xdr:nvSpPr>
      <xdr:spPr>
        <a:xfrm>
          <a:off x="7413625" y="7144772"/>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164870</xdr:rowOff>
    </xdr:from>
    <xdr:to>
      <xdr:col>50</xdr:col>
      <xdr:colOff>114300</xdr:colOff>
      <xdr:row>41</xdr:row>
      <xdr:rowOff>166122</xdr:rowOff>
    </xdr:to>
    <xdr:cxnSp macro="">
      <xdr:nvCxnSpPr>
        <xdr:cNvPr id="135" name="直線コネクタ 134"/>
        <xdr:cNvCxnSpPr/>
      </xdr:nvCxnSpPr>
      <xdr:spPr>
        <a:xfrm flipV="1">
          <a:off x="7445375" y="7194320"/>
          <a:ext cx="765175" cy="1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116349</xdr:rowOff>
    </xdr:from>
    <xdr:to>
      <xdr:col>41</xdr:col>
      <xdr:colOff>101600</xdr:colOff>
      <xdr:row>42</xdr:row>
      <xdr:rowOff>46499</xdr:rowOff>
    </xdr:to>
    <xdr:sp macro="" textlink="">
      <xdr:nvSpPr>
        <xdr:cNvPr id="136" name="楕円 135"/>
        <xdr:cNvSpPr/>
      </xdr:nvSpPr>
      <xdr:spPr>
        <a:xfrm>
          <a:off x="6638925" y="7145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166122</xdr:rowOff>
    </xdr:from>
    <xdr:to>
      <xdr:col>45</xdr:col>
      <xdr:colOff>177800</xdr:colOff>
      <xdr:row>41</xdr:row>
      <xdr:rowOff>167149</xdr:rowOff>
    </xdr:to>
    <xdr:cxnSp macro="">
      <xdr:nvCxnSpPr>
        <xdr:cNvPr id="137" name="直線コネクタ 136"/>
        <xdr:cNvCxnSpPr/>
      </xdr:nvCxnSpPr>
      <xdr:spPr>
        <a:xfrm flipV="1">
          <a:off x="6689725" y="7195572"/>
          <a:ext cx="755650" cy="1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117236</xdr:rowOff>
    </xdr:from>
    <xdr:to>
      <xdr:col>36</xdr:col>
      <xdr:colOff>165100</xdr:colOff>
      <xdr:row>42</xdr:row>
      <xdr:rowOff>47386</xdr:rowOff>
    </xdr:to>
    <xdr:sp macro="" textlink="">
      <xdr:nvSpPr>
        <xdr:cNvPr id="138" name="楕円 137"/>
        <xdr:cNvSpPr/>
      </xdr:nvSpPr>
      <xdr:spPr>
        <a:xfrm>
          <a:off x="5892800" y="714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167149</xdr:rowOff>
    </xdr:from>
    <xdr:to>
      <xdr:col>41</xdr:col>
      <xdr:colOff>50800</xdr:colOff>
      <xdr:row>41</xdr:row>
      <xdr:rowOff>168036</xdr:rowOff>
    </xdr:to>
    <xdr:cxnSp macro="">
      <xdr:nvCxnSpPr>
        <xdr:cNvPr id="139" name="直線コネクタ 138"/>
        <xdr:cNvCxnSpPr/>
      </xdr:nvCxnSpPr>
      <xdr:spPr>
        <a:xfrm flipV="1">
          <a:off x="5943600" y="7196599"/>
          <a:ext cx="746125" cy="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xdr:cNvSpPr txBox="1"/>
      </xdr:nvSpPr>
      <xdr:spPr>
        <a:xfrm>
          <a:off x="7959236" y="691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xdr:cNvSpPr txBox="1"/>
      </xdr:nvSpPr>
      <xdr:spPr>
        <a:xfrm>
          <a:off x="7225811" y="690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xdr:cNvSpPr txBox="1"/>
      </xdr:nvSpPr>
      <xdr:spPr>
        <a:xfrm>
          <a:off x="6479686" y="690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xdr:cNvSpPr txBox="1"/>
      </xdr:nvSpPr>
      <xdr:spPr>
        <a:xfrm>
          <a:off x="5704986" y="690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35347</xdr:rowOff>
    </xdr:from>
    <xdr:ext cx="534377" cy="259045"/>
    <xdr:sp macro="" textlink="">
      <xdr:nvSpPr>
        <xdr:cNvPr id="144" name="n_1mainValue【道路】&#10;一人当たり延長"/>
        <xdr:cNvSpPr txBox="1"/>
      </xdr:nvSpPr>
      <xdr:spPr>
        <a:xfrm>
          <a:off x="7959236" y="7236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36599</xdr:rowOff>
    </xdr:from>
    <xdr:ext cx="534377" cy="259045"/>
    <xdr:sp macro="" textlink="">
      <xdr:nvSpPr>
        <xdr:cNvPr id="145" name="n_2mainValue【道路】&#10;一人当たり延長"/>
        <xdr:cNvSpPr txBox="1"/>
      </xdr:nvSpPr>
      <xdr:spPr>
        <a:xfrm>
          <a:off x="7225811" y="7237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37626</xdr:rowOff>
    </xdr:from>
    <xdr:ext cx="534377" cy="259045"/>
    <xdr:sp macro="" textlink="">
      <xdr:nvSpPr>
        <xdr:cNvPr id="146" name="n_3mainValue【道路】&#10;一人当たり延長"/>
        <xdr:cNvSpPr txBox="1"/>
      </xdr:nvSpPr>
      <xdr:spPr>
        <a:xfrm>
          <a:off x="6479686" y="7238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38513</xdr:rowOff>
    </xdr:from>
    <xdr:ext cx="534377" cy="259045"/>
    <xdr:sp macro="" textlink="">
      <xdr:nvSpPr>
        <xdr:cNvPr id="147" name="n_4mainValue【道路】&#10;一人当たり延長"/>
        <xdr:cNvSpPr txBox="1"/>
      </xdr:nvSpPr>
      <xdr:spPr>
        <a:xfrm>
          <a:off x="5704986" y="7239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647700" y="800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77470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77470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61925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61925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259080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259080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647700" y="914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638175"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647700" y="1143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66246"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xdr:cNvCxnSpPr/>
      </xdr:nvCxnSpPr>
      <xdr:spPr>
        <a:xfrm>
          <a:off x="647700" y="11049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xdr:cNvSpPr txBox="1"/>
      </xdr:nvSpPr>
      <xdr:spPr>
        <a:xfrm>
          <a:off x="266246"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xdr:cNvCxnSpPr/>
      </xdr:nvCxnSpPr>
      <xdr:spPr>
        <a:xfrm>
          <a:off x="647700" y="10668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xdr:cNvSpPr txBox="1"/>
      </xdr:nvSpPr>
      <xdr:spPr>
        <a:xfrm>
          <a:off x="3208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xdr:cNvCxnSpPr/>
      </xdr:nvCxnSpPr>
      <xdr:spPr>
        <a:xfrm>
          <a:off x="647700" y="10287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xdr:cNvSpPr txBox="1"/>
      </xdr:nvSpPr>
      <xdr:spPr>
        <a:xfrm>
          <a:off x="3208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xdr:cNvCxnSpPr/>
      </xdr:nvCxnSpPr>
      <xdr:spPr>
        <a:xfrm>
          <a:off x="647700" y="9906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xdr:cNvSpPr txBox="1"/>
      </xdr:nvSpPr>
      <xdr:spPr>
        <a:xfrm>
          <a:off x="3208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xdr:cNvCxnSpPr/>
      </xdr:nvCxnSpPr>
      <xdr:spPr>
        <a:xfrm>
          <a:off x="647700" y="9525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xdr:cNvSpPr txBox="1"/>
      </xdr:nvSpPr>
      <xdr:spPr>
        <a:xfrm>
          <a:off x="3208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xdr:cNvCxnSpPr/>
      </xdr:nvCxnSpPr>
      <xdr:spPr>
        <a:xfrm>
          <a:off x="647700" y="914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xdr:cNvSpPr txBox="1"/>
      </xdr:nvSpPr>
      <xdr:spPr>
        <a:xfrm>
          <a:off x="36591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xdr:cNvSpPr/>
      </xdr:nvSpPr>
      <xdr:spPr>
        <a:xfrm>
          <a:off x="647700" y="914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xdr:cNvCxnSpPr/>
      </xdr:nvCxnSpPr>
      <xdr:spPr>
        <a:xfrm flipV="1">
          <a:off x="3949065" y="9633585"/>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xdr:cNvSpPr txBox="1"/>
      </xdr:nvSpPr>
      <xdr:spPr>
        <a:xfrm>
          <a:off x="3987800" y="1100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xdr:cNvCxnSpPr/>
      </xdr:nvCxnSpPr>
      <xdr:spPr>
        <a:xfrm>
          <a:off x="3889375" y="11001375"/>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xdr:cNvSpPr txBox="1"/>
      </xdr:nvSpPr>
      <xdr:spPr>
        <a:xfrm>
          <a:off x="3987800"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xdr:cNvCxnSpPr/>
      </xdr:nvCxnSpPr>
      <xdr:spPr>
        <a:xfrm>
          <a:off x="3889375" y="9633585"/>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158132</xdr:rowOff>
    </xdr:from>
    <xdr:ext cx="405111" cy="259045"/>
    <xdr:sp macro="" textlink="">
      <xdr:nvSpPr>
        <xdr:cNvPr id="177" name="【橋りょう・トンネル】&#10;有形固定資産減価償却率平均値テキスト"/>
        <xdr:cNvSpPr txBox="1"/>
      </xdr:nvSpPr>
      <xdr:spPr>
        <a:xfrm>
          <a:off x="3987800" y="10273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xdr:cNvSpPr/>
      </xdr:nvSpPr>
      <xdr:spPr>
        <a:xfrm>
          <a:off x="38989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xdr:cNvSpPr/>
      </xdr:nvSpPr>
      <xdr:spPr>
        <a:xfrm>
          <a:off x="3203575" y="10272395"/>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xdr:cNvSpPr/>
      </xdr:nvSpPr>
      <xdr:spPr>
        <a:xfrm>
          <a:off x="2428875"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xdr:cNvSpPr/>
      </xdr:nvSpPr>
      <xdr:spPr>
        <a:xfrm>
          <a:off x="168275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xdr:cNvSpPr/>
      </xdr:nvSpPr>
      <xdr:spPr>
        <a:xfrm>
          <a:off x="936625" y="10211435"/>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xdr:cNvSpPr txBox="1"/>
      </xdr:nvSpPr>
      <xdr:spPr>
        <a:xfrm>
          <a:off x="37877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xdr:cNvSpPr txBox="1"/>
      </xdr:nvSpPr>
      <xdr:spPr>
        <a:xfrm>
          <a:off x="30734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xdr:cNvSpPr txBox="1"/>
      </xdr:nvSpPr>
      <xdr:spPr>
        <a:xfrm>
          <a:off x="2317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xdr:cNvSpPr txBox="1"/>
      </xdr:nvSpPr>
      <xdr:spPr>
        <a:xfrm>
          <a:off x="157162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xdr:cNvSpPr txBox="1"/>
      </xdr:nvSpPr>
      <xdr:spPr>
        <a:xfrm>
          <a:off x="8064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137795</xdr:rowOff>
    </xdr:from>
    <xdr:to>
      <xdr:col>24</xdr:col>
      <xdr:colOff>114300</xdr:colOff>
      <xdr:row>60</xdr:row>
      <xdr:rowOff>67945</xdr:rowOff>
    </xdr:to>
    <xdr:sp macro="" textlink="">
      <xdr:nvSpPr>
        <xdr:cNvPr id="188" name="楕円 187"/>
        <xdr:cNvSpPr/>
      </xdr:nvSpPr>
      <xdr:spPr>
        <a:xfrm>
          <a:off x="3898900" y="1025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160672</xdr:rowOff>
    </xdr:from>
    <xdr:ext cx="405111" cy="259045"/>
    <xdr:sp macro="" textlink="">
      <xdr:nvSpPr>
        <xdr:cNvPr id="189" name="【橋りょう・トンネル】&#10;有形固定資産減価償却率該当値テキスト"/>
        <xdr:cNvSpPr txBox="1"/>
      </xdr:nvSpPr>
      <xdr:spPr>
        <a:xfrm>
          <a:off x="3987800" y="1010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116840</xdr:rowOff>
    </xdr:from>
    <xdr:to>
      <xdr:col>20</xdr:col>
      <xdr:colOff>38100</xdr:colOff>
      <xdr:row>60</xdr:row>
      <xdr:rowOff>46990</xdr:rowOff>
    </xdr:to>
    <xdr:sp macro="" textlink="">
      <xdr:nvSpPr>
        <xdr:cNvPr id="190" name="楕円 189"/>
        <xdr:cNvSpPr/>
      </xdr:nvSpPr>
      <xdr:spPr>
        <a:xfrm>
          <a:off x="3203575" y="1023239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167640</xdr:rowOff>
    </xdr:from>
    <xdr:to>
      <xdr:col>24</xdr:col>
      <xdr:colOff>63500</xdr:colOff>
      <xdr:row>60</xdr:row>
      <xdr:rowOff>17145</xdr:rowOff>
    </xdr:to>
    <xdr:cxnSp macro="">
      <xdr:nvCxnSpPr>
        <xdr:cNvPr id="191" name="直線コネクタ 190"/>
        <xdr:cNvCxnSpPr/>
      </xdr:nvCxnSpPr>
      <xdr:spPr>
        <a:xfrm>
          <a:off x="3235325" y="10283190"/>
          <a:ext cx="714375"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120650</xdr:rowOff>
    </xdr:from>
    <xdr:to>
      <xdr:col>15</xdr:col>
      <xdr:colOff>101600</xdr:colOff>
      <xdr:row>60</xdr:row>
      <xdr:rowOff>50800</xdr:rowOff>
    </xdr:to>
    <xdr:sp macro="" textlink="">
      <xdr:nvSpPr>
        <xdr:cNvPr id="192" name="楕円 191"/>
        <xdr:cNvSpPr/>
      </xdr:nvSpPr>
      <xdr:spPr>
        <a:xfrm>
          <a:off x="2428875"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167640</xdr:rowOff>
    </xdr:from>
    <xdr:to>
      <xdr:col>19</xdr:col>
      <xdr:colOff>177800</xdr:colOff>
      <xdr:row>60</xdr:row>
      <xdr:rowOff>0</xdr:rowOff>
    </xdr:to>
    <xdr:cxnSp macro="">
      <xdr:nvCxnSpPr>
        <xdr:cNvPr id="193" name="直線コネクタ 192"/>
        <xdr:cNvCxnSpPr/>
      </xdr:nvCxnSpPr>
      <xdr:spPr>
        <a:xfrm flipV="1">
          <a:off x="2479675" y="10283190"/>
          <a:ext cx="7556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97790</xdr:rowOff>
    </xdr:from>
    <xdr:to>
      <xdr:col>10</xdr:col>
      <xdr:colOff>165100</xdr:colOff>
      <xdr:row>60</xdr:row>
      <xdr:rowOff>27940</xdr:rowOff>
    </xdr:to>
    <xdr:sp macro="" textlink="">
      <xdr:nvSpPr>
        <xdr:cNvPr id="194" name="楕円 193"/>
        <xdr:cNvSpPr/>
      </xdr:nvSpPr>
      <xdr:spPr>
        <a:xfrm>
          <a:off x="168275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148590</xdr:rowOff>
    </xdr:from>
    <xdr:to>
      <xdr:col>15</xdr:col>
      <xdr:colOff>50800</xdr:colOff>
      <xdr:row>60</xdr:row>
      <xdr:rowOff>0</xdr:rowOff>
    </xdr:to>
    <xdr:cxnSp macro="">
      <xdr:nvCxnSpPr>
        <xdr:cNvPr id="195" name="直線コネクタ 194"/>
        <xdr:cNvCxnSpPr/>
      </xdr:nvCxnSpPr>
      <xdr:spPr>
        <a:xfrm>
          <a:off x="1733550" y="10264140"/>
          <a:ext cx="74612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67310</xdr:rowOff>
    </xdr:from>
    <xdr:to>
      <xdr:col>6</xdr:col>
      <xdr:colOff>38100</xdr:colOff>
      <xdr:row>59</xdr:row>
      <xdr:rowOff>168910</xdr:rowOff>
    </xdr:to>
    <xdr:sp macro="" textlink="">
      <xdr:nvSpPr>
        <xdr:cNvPr id="196" name="楕円 195"/>
        <xdr:cNvSpPr/>
      </xdr:nvSpPr>
      <xdr:spPr>
        <a:xfrm>
          <a:off x="936625" y="1018286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118110</xdr:rowOff>
    </xdr:from>
    <xdr:to>
      <xdr:col>10</xdr:col>
      <xdr:colOff>114300</xdr:colOff>
      <xdr:row>59</xdr:row>
      <xdr:rowOff>148590</xdr:rowOff>
    </xdr:to>
    <xdr:cxnSp macro="">
      <xdr:nvCxnSpPr>
        <xdr:cNvPr id="197" name="直線コネクタ 196"/>
        <xdr:cNvCxnSpPr/>
      </xdr:nvCxnSpPr>
      <xdr:spPr>
        <a:xfrm>
          <a:off x="968375" y="10233660"/>
          <a:ext cx="765175"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78122</xdr:rowOff>
    </xdr:from>
    <xdr:ext cx="405111" cy="259045"/>
    <xdr:sp macro="" textlink="">
      <xdr:nvSpPr>
        <xdr:cNvPr id="198" name="n_1aveValue【橋りょう・トンネル】&#10;有形固定資産減価償却率"/>
        <xdr:cNvSpPr txBox="1"/>
      </xdr:nvSpPr>
      <xdr:spPr>
        <a:xfrm>
          <a:off x="306769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51452</xdr:rowOff>
    </xdr:from>
    <xdr:ext cx="405111" cy="259045"/>
    <xdr:sp macro="" textlink="">
      <xdr:nvSpPr>
        <xdr:cNvPr id="199" name="n_2aveValue【橋りょう・トンネル】&#10;有形固定資産減価償却率"/>
        <xdr:cNvSpPr txBox="1"/>
      </xdr:nvSpPr>
      <xdr:spPr>
        <a:xfrm>
          <a:off x="2305694" y="1033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34307</xdr:rowOff>
    </xdr:from>
    <xdr:ext cx="405111" cy="259045"/>
    <xdr:sp macro="" textlink="">
      <xdr:nvSpPr>
        <xdr:cNvPr id="200" name="n_3aveValue【橋りょう・トンネル】&#10;有形固定資産減価償却率"/>
        <xdr:cNvSpPr txBox="1"/>
      </xdr:nvSpPr>
      <xdr:spPr>
        <a:xfrm>
          <a:off x="1559569"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17162</xdr:rowOff>
    </xdr:from>
    <xdr:ext cx="405111" cy="259045"/>
    <xdr:sp macro="" textlink="">
      <xdr:nvSpPr>
        <xdr:cNvPr id="201" name="n_4aveValue【橋りょう・トンネル】&#10;有形固定資産減価償却率"/>
        <xdr:cNvSpPr txBox="1"/>
      </xdr:nvSpPr>
      <xdr:spPr>
        <a:xfrm>
          <a:off x="813444" y="1030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63517</xdr:rowOff>
    </xdr:from>
    <xdr:ext cx="405111" cy="259045"/>
    <xdr:sp macro="" textlink="">
      <xdr:nvSpPr>
        <xdr:cNvPr id="202" name="n_1mainValue【橋りょう・トンネル】&#10;有形固定資産減価償却率"/>
        <xdr:cNvSpPr txBox="1"/>
      </xdr:nvSpPr>
      <xdr:spPr>
        <a:xfrm>
          <a:off x="3067694" y="1000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67327</xdr:rowOff>
    </xdr:from>
    <xdr:ext cx="405111" cy="259045"/>
    <xdr:sp macro="" textlink="">
      <xdr:nvSpPr>
        <xdr:cNvPr id="203" name="n_2mainValue【橋りょう・トンネル】&#10;有形固定資産減価償却率"/>
        <xdr:cNvSpPr txBox="1"/>
      </xdr:nvSpPr>
      <xdr:spPr>
        <a:xfrm>
          <a:off x="230569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44467</xdr:rowOff>
    </xdr:from>
    <xdr:ext cx="405111" cy="259045"/>
    <xdr:sp macro="" textlink="">
      <xdr:nvSpPr>
        <xdr:cNvPr id="204" name="n_3mainValue【橋りょう・トンネル】&#10;有形固定資産減価償却率"/>
        <xdr:cNvSpPr txBox="1"/>
      </xdr:nvSpPr>
      <xdr:spPr>
        <a:xfrm>
          <a:off x="1559569"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13987</xdr:rowOff>
    </xdr:from>
    <xdr:ext cx="405111" cy="259045"/>
    <xdr:sp macro="" textlink="">
      <xdr:nvSpPr>
        <xdr:cNvPr id="205" name="n_4mainValue【橋りょう・トンネル】&#10;有形固定資産減価償却率"/>
        <xdr:cNvSpPr txBox="1"/>
      </xdr:nvSpPr>
      <xdr:spPr>
        <a:xfrm>
          <a:off x="813444" y="995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xdr:cNvSpPr/>
      </xdr:nvSpPr>
      <xdr:spPr>
        <a:xfrm>
          <a:off x="5632450" y="800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xdr:cNvSpPr/>
      </xdr:nvSpPr>
      <xdr:spPr>
        <a:xfrm>
          <a:off x="5730875"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xdr:cNvSpPr/>
      </xdr:nvSpPr>
      <xdr:spPr>
        <a:xfrm>
          <a:off x="5730875"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xdr:cNvSpPr/>
      </xdr:nvSpPr>
      <xdr:spPr>
        <a:xfrm>
          <a:off x="660400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xdr:cNvSpPr/>
      </xdr:nvSpPr>
      <xdr:spPr>
        <a:xfrm>
          <a:off x="660400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xdr:cNvSpPr/>
      </xdr:nvSpPr>
      <xdr:spPr>
        <a:xfrm>
          <a:off x="757555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xdr:cNvSpPr/>
      </xdr:nvSpPr>
      <xdr:spPr>
        <a:xfrm>
          <a:off x="757555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xdr:cNvSpPr/>
      </xdr:nvSpPr>
      <xdr:spPr>
        <a:xfrm>
          <a:off x="5632450" y="914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xdr:cNvSpPr txBox="1"/>
      </xdr:nvSpPr>
      <xdr:spPr>
        <a:xfrm>
          <a:off x="55943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xdr:cNvCxnSpPr/>
      </xdr:nvCxnSpPr>
      <xdr:spPr>
        <a:xfrm>
          <a:off x="5632450" y="11430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xdr:cNvCxnSpPr/>
      </xdr:nvCxnSpPr>
      <xdr:spPr>
        <a:xfrm>
          <a:off x="5632450" y="109728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xdr:cNvSpPr txBox="1"/>
      </xdr:nvSpPr>
      <xdr:spPr>
        <a:xfrm>
          <a:off x="5412239"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xdr:cNvCxnSpPr/>
      </xdr:nvCxnSpPr>
      <xdr:spPr>
        <a:xfrm>
          <a:off x="5632450" y="105156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xdr:cNvSpPr txBox="1"/>
      </xdr:nvSpPr>
      <xdr:spPr>
        <a:xfrm>
          <a:off x="5032603"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xdr:cNvCxnSpPr/>
      </xdr:nvCxnSpPr>
      <xdr:spPr>
        <a:xfrm>
          <a:off x="5632450" y="100584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xdr:cNvSpPr txBox="1"/>
      </xdr:nvSpPr>
      <xdr:spPr>
        <a:xfrm>
          <a:off x="5032603"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xdr:cNvCxnSpPr/>
      </xdr:nvCxnSpPr>
      <xdr:spPr>
        <a:xfrm>
          <a:off x="5632450" y="96012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xdr:cNvSpPr txBox="1"/>
      </xdr:nvSpPr>
      <xdr:spPr>
        <a:xfrm>
          <a:off x="5032603"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xdr:cNvCxnSpPr/>
      </xdr:nvCxnSpPr>
      <xdr:spPr>
        <a:xfrm>
          <a:off x="5632450" y="9144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xdr:cNvSpPr txBox="1"/>
      </xdr:nvSpPr>
      <xdr:spPr>
        <a:xfrm>
          <a:off x="5032603"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xdr:cNvSpPr/>
      </xdr:nvSpPr>
      <xdr:spPr>
        <a:xfrm>
          <a:off x="5632450" y="914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xdr:cNvCxnSpPr/>
      </xdr:nvCxnSpPr>
      <xdr:spPr>
        <a:xfrm flipV="1">
          <a:off x="8905240" y="9749942"/>
          <a:ext cx="0" cy="12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xdr:cNvSpPr txBox="1"/>
      </xdr:nvSpPr>
      <xdr:spPr>
        <a:xfrm>
          <a:off x="8943975" y="1097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xdr:cNvCxnSpPr/>
      </xdr:nvCxnSpPr>
      <xdr:spPr>
        <a:xfrm>
          <a:off x="8845550" y="10972037"/>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xdr:cNvSpPr txBox="1"/>
      </xdr:nvSpPr>
      <xdr:spPr>
        <a:xfrm>
          <a:off x="8943975" y="95251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xdr:cNvCxnSpPr/>
      </xdr:nvCxnSpPr>
      <xdr:spPr>
        <a:xfrm>
          <a:off x="8845550" y="9749942"/>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151431</xdr:rowOff>
    </xdr:from>
    <xdr:ext cx="599010" cy="259045"/>
    <xdr:sp macro="" textlink="">
      <xdr:nvSpPr>
        <xdr:cNvPr id="232" name="【橋りょう・トンネル】&#10;一人当たり有形固定資産（償却資産）額平均値テキスト"/>
        <xdr:cNvSpPr txBox="1"/>
      </xdr:nvSpPr>
      <xdr:spPr>
        <a:xfrm>
          <a:off x="8943975" y="107813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xdr:cNvSpPr/>
      </xdr:nvSpPr>
      <xdr:spPr>
        <a:xfrm>
          <a:off x="8883650" y="10802904"/>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xdr:cNvSpPr/>
      </xdr:nvSpPr>
      <xdr:spPr>
        <a:xfrm>
          <a:off x="8159750" y="1080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xdr:cNvSpPr/>
      </xdr:nvSpPr>
      <xdr:spPr>
        <a:xfrm>
          <a:off x="7413625" y="10804359"/>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xdr:cNvSpPr/>
      </xdr:nvSpPr>
      <xdr:spPr>
        <a:xfrm>
          <a:off x="6638925" y="10809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xdr:cNvSpPr/>
      </xdr:nvSpPr>
      <xdr:spPr>
        <a:xfrm>
          <a:off x="5892800" y="10803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xdr:cNvSpPr txBox="1"/>
      </xdr:nvSpPr>
      <xdr:spPr>
        <a:xfrm>
          <a:off x="87439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xdr:cNvSpPr txBox="1"/>
      </xdr:nvSpPr>
      <xdr:spPr>
        <a:xfrm>
          <a:off x="804862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xdr:cNvSpPr txBox="1"/>
      </xdr:nvSpPr>
      <xdr:spPr>
        <a:xfrm>
          <a:off x="72834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xdr:cNvSpPr txBox="1"/>
      </xdr:nvSpPr>
      <xdr:spPr>
        <a:xfrm>
          <a:off x="652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xdr:cNvSpPr txBox="1"/>
      </xdr:nvSpPr>
      <xdr:spPr>
        <a:xfrm>
          <a:off x="57816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139288</xdr:rowOff>
    </xdr:from>
    <xdr:to>
      <xdr:col>55</xdr:col>
      <xdr:colOff>50800</xdr:colOff>
      <xdr:row>63</xdr:row>
      <xdr:rowOff>69438</xdr:rowOff>
    </xdr:to>
    <xdr:sp macro="" textlink="">
      <xdr:nvSpPr>
        <xdr:cNvPr id="243" name="楕円 242"/>
        <xdr:cNvSpPr/>
      </xdr:nvSpPr>
      <xdr:spPr>
        <a:xfrm>
          <a:off x="8883650" y="10769188"/>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162165</xdr:rowOff>
    </xdr:from>
    <xdr:ext cx="599010" cy="259045"/>
    <xdr:sp macro="" textlink="">
      <xdr:nvSpPr>
        <xdr:cNvPr id="244" name="【橋りょう・トンネル】&#10;一人当たり有形固定資産（償却資産）額該当値テキスト"/>
        <xdr:cNvSpPr txBox="1"/>
      </xdr:nvSpPr>
      <xdr:spPr>
        <a:xfrm>
          <a:off x="8943975" y="10620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144132</xdr:rowOff>
    </xdr:from>
    <xdr:to>
      <xdr:col>50</xdr:col>
      <xdr:colOff>165100</xdr:colOff>
      <xdr:row>63</xdr:row>
      <xdr:rowOff>74282</xdr:rowOff>
    </xdr:to>
    <xdr:sp macro="" textlink="">
      <xdr:nvSpPr>
        <xdr:cNvPr id="245" name="楕円 244"/>
        <xdr:cNvSpPr/>
      </xdr:nvSpPr>
      <xdr:spPr>
        <a:xfrm>
          <a:off x="8159750" y="1077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18638</xdr:rowOff>
    </xdr:from>
    <xdr:to>
      <xdr:col>55</xdr:col>
      <xdr:colOff>0</xdr:colOff>
      <xdr:row>63</xdr:row>
      <xdr:rowOff>23482</xdr:rowOff>
    </xdr:to>
    <xdr:cxnSp macro="">
      <xdr:nvCxnSpPr>
        <xdr:cNvPr id="246" name="直線コネクタ 245"/>
        <xdr:cNvCxnSpPr/>
      </xdr:nvCxnSpPr>
      <xdr:spPr>
        <a:xfrm flipV="1">
          <a:off x="8210550" y="10819988"/>
          <a:ext cx="695325" cy="4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152037</xdr:rowOff>
    </xdr:from>
    <xdr:to>
      <xdr:col>46</xdr:col>
      <xdr:colOff>38100</xdr:colOff>
      <xdr:row>63</xdr:row>
      <xdr:rowOff>82187</xdr:rowOff>
    </xdr:to>
    <xdr:sp macro="" textlink="">
      <xdr:nvSpPr>
        <xdr:cNvPr id="247" name="楕円 246"/>
        <xdr:cNvSpPr/>
      </xdr:nvSpPr>
      <xdr:spPr>
        <a:xfrm>
          <a:off x="7413625" y="10781937"/>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23482</xdr:rowOff>
    </xdr:from>
    <xdr:to>
      <xdr:col>50</xdr:col>
      <xdr:colOff>114300</xdr:colOff>
      <xdr:row>63</xdr:row>
      <xdr:rowOff>31387</xdr:rowOff>
    </xdr:to>
    <xdr:cxnSp macro="">
      <xdr:nvCxnSpPr>
        <xdr:cNvPr id="248" name="直線コネクタ 247"/>
        <xdr:cNvCxnSpPr/>
      </xdr:nvCxnSpPr>
      <xdr:spPr>
        <a:xfrm flipV="1">
          <a:off x="7445375" y="10824832"/>
          <a:ext cx="765175" cy="7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156214</xdr:rowOff>
    </xdr:from>
    <xdr:to>
      <xdr:col>41</xdr:col>
      <xdr:colOff>101600</xdr:colOff>
      <xdr:row>63</xdr:row>
      <xdr:rowOff>86364</xdr:rowOff>
    </xdr:to>
    <xdr:sp macro="" textlink="">
      <xdr:nvSpPr>
        <xdr:cNvPr id="249" name="楕円 248"/>
        <xdr:cNvSpPr/>
      </xdr:nvSpPr>
      <xdr:spPr>
        <a:xfrm>
          <a:off x="6638925" y="1078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31387</xdr:rowOff>
    </xdr:from>
    <xdr:to>
      <xdr:col>45</xdr:col>
      <xdr:colOff>177800</xdr:colOff>
      <xdr:row>63</xdr:row>
      <xdr:rowOff>35564</xdr:rowOff>
    </xdr:to>
    <xdr:cxnSp macro="">
      <xdr:nvCxnSpPr>
        <xdr:cNvPr id="250" name="直線コネクタ 249"/>
        <xdr:cNvCxnSpPr/>
      </xdr:nvCxnSpPr>
      <xdr:spPr>
        <a:xfrm flipV="1">
          <a:off x="6689725" y="10832737"/>
          <a:ext cx="755650" cy="4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159176</xdr:rowOff>
    </xdr:from>
    <xdr:to>
      <xdr:col>36</xdr:col>
      <xdr:colOff>165100</xdr:colOff>
      <xdr:row>63</xdr:row>
      <xdr:rowOff>89326</xdr:rowOff>
    </xdr:to>
    <xdr:sp macro="" textlink="">
      <xdr:nvSpPr>
        <xdr:cNvPr id="251" name="楕円 250"/>
        <xdr:cNvSpPr/>
      </xdr:nvSpPr>
      <xdr:spPr>
        <a:xfrm>
          <a:off x="5892800" y="1078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35564</xdr:rowOff>
    </xdr:from>
    <xdr:to>
      <xdr:col>41</xdr:col>
      <xdr:colOff>50800</xdr:colOff>
      <xdr:row>63</xdr:row>
      <xdr:rowOff>38526</xdr:rowOff>
    </xdr:to>
    <xdr:cxnSp macro="">
      <xdr:nvCxnSpPr>
        <xdr:cNvPr id="252" name="直線コネクタ 251"/>
        <xdr:cNvCxnSpPr/>
      </xdr:nvCxnSpPr>
      <xdr:spPr>
        <a:xfrm flipV="1">
          <a:off x="5943600" y="10836914"/>
          <a:ext cx="746125" cy="2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93457</xdr:rowOff>
    </xdr:from>
    <xdr:ext cx="599010" cy="259045"/>
    <xdr:sp macro="" textlink="">
      <xdr:nvSpPr>
        <xdr:cNvPr id="253" name="n_1aveValue【橋りょう・トンネル】&#10;一人当たり有形固定資産（償却資産）額"/>
        <xdr:cNvSpPr txBox="1"/>
      </xdr:nvSpPr>
      <xdr:spPr>
        <a:xfrm>
          <a:off x="7936445" y="10894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95736</xdr:rowOff>
    </xdr:from>
    <xdr:ext cx="599010" cy="259045"/>
    <xdr:sp macro="" textlink="">
      <xdr:nvSpPr>
        <xdr:cNvPr id="254" name="n_2aveValue【橋りょう・トンネル】&#10;一人当たり有形固定資産（償却資産）額"/>
        <xdr:cNvSpPr txBox="1"/>
      </xdr:nvSpPr>
      <xdr:spPr>
        <a:xfrm>
          <a:off x="7193495" y="1089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100386</xdr:rowOff>
    </xdr:from>
    <xdr:ext cx="599010" cy="259045"/>
    <xdr:sp macro="" textlink="">
      <xdr:nvSpPr>
        <xdr:cNvPr id="255" name="n_3aveValue【橋りょう・トンネル】&#10;一人当たり有形固定資産（償却資産）額"/>
        <xdr:cNvSpPr txBox="1"/>
      </xdr:nvSpPr>
      <xdr:spPr>
        <a:xfrm>
          <a:off x="6447370" y="10901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95033</xdr:rowOff>
    </xdr:from>
    <xdr:ext cx="599010" cy="259045"/>
    <xdr:sp macro="" textlink="">
      <xdr:nvSpPr>
        <xdr:cNvPr id="256" name="n_4aveValue【橋りょう・トンネル】&#10;一人当たり有形固定資産（償却資産）額"/>
        <xdr:cNvSpPr txBox="1"/>
      </xdr:nvSpPr>
      <xdr:spPr>
        <a:xfrm>
          <a:off x="5672670" y="10896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90809</xdr:rowOff>
    </xdr:from>
    <xdr:ext cx="599010" cy="259045"/>
    <xdr:sp macro="" textlink="">
      <xdr:nvSpPr>
        <xdr:cNvPr id="257" name="n_1mainValue【橋りょう・トンネル】&#10;一人当たり有形固定資産（償却資産）額"/>
        <xdr:cNvSpPr txBox="1"/>
      </xdr:nvSpPr>
      <xdr:spPr>
        <a:xfrm>
          <a:off x="7936445" y="10549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98714</xdr:rowOff>
    </xdr:from>
    <xdr:ext cx="599010" cy="259045"/>
    <xdr:sp macro="" textlink="">
      <xdr:nvSpPr>
        <xdr:cNvPr id="258" name="n_2mainValue【橋りょう・トンネル】&#10;一人当たり有形固定資産（償却資産）額"/>
        <xdr:cNvSpPr txBox="1"/>
      </xdr:nvSpPr>
      <xdr:spPr>
        <a:xfrm>
          <a:off x="7193495" y="10557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102891</xdr:rowOff>
    </xdr:from>
    <xdr:ext cx="599010" cy="259045"/>
    <xdr:sp macro="" textlink="">
      <xdr:nvSpPr>
        <xdr:cNvPr id="259" name="n_3mainValue【橋りょう・トンネル】&#10;一人当たり有形固定資産（償却資産）額"/>
        <xdr:cNvSpPr txBox="1"/>
      </xdr:nvSpPr>
      <xdr:spPr>
        <a:xfrm>
          <a:off x="6447370" y="10561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105853</xdr:rowOff>
    </xdr:from>
    <xdr:ext cx="599010" cy="259045"/>
    <xdr:sp macro="" textlink="">
      <xdr:nvSpPr>
        <xdr:cNvPr id="260" name="n_4mainValue【橋りょう・トンネル】&#10;一人当たり有形固定資産（償却資産）額"/>
        <xdr:cNvSpPr txBox="1"/>
      </xdr:nvSpPr>
      <xdr:spPr>
        <a:xfrm>
          <a:off x="5672670" y="10564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xdr:cNvSpPr/>
      </xdr:nvSpPr>
      <xdr:spPr>
        <a:xfrm>
          <a:off x="647700" y="1181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xdr:cNvSpPr/>
      </xdr:nvSpPr>
      <xdr:spPr>
        <a:xfrm>
          <a:off x="77470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xdr:cNvSpPr/>
      </xdr:nvSpPr>
      <xdr:spPr>
        <a:xfrm>
          <a:off x="77470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xdr:cNvSpPr/>
      </xdr:nvSpPr>
      <xdr:spPr>
        <a:xfrm>
          <a:off x="161925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xdr:cNvSpPr/>
      </xdr:nvSpPr>
      <xdr:spPr>
        <a:xfrm>
          <a:off x="161925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xdr:cNvSpPr/>
      </xdr:nvSpPr>
      <xdr:spPr>
        <a:xfrm>
          <a:off x="259080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xdr:cNvSpPr/>
      </xdr:nvSpPr>
      <xdr:spPr>
        <a:xfrm>
          <a:off x="259080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xdr:cNvSpPr/>
      </xdr:nvSpPr>
      <xdr:spPr>
        <a:xfrm>
          <a:off x="647700" y="1295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xdr:cNvSpPr txBox="1"/>
      </xdr:nvSpPr>
      <xdr:spPr>
        <a:xfrm>
          <a:off x="638175"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xdr:cNvCxnSpPr/>
      </xdr:nvCxnSpPr>
      <xdr:spPr>
        <a:xfrm>
          <a:off x="647700" y="1524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xdr:cNvSpPr txBox="1"/>
      </xdr:nvSpPr>
      <xdr:spPr>
        <a:xfrm>
          <a:off x="266246"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xdr:cNvCxnSpPr/>
      </xdr:nvCxnSpPr>
      <xdr:spPr>
        <a:xfrm>
          <a:off x="647700" y="14859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xdr:cNvSpPr txBox="1"/>
      </xdr:nvSpPr>
      <xdr:spPr>
        <a:xfrm>
          <a:off x="266246"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xdr:cNvCxnSpPr/>
      </xdr:nvCxnSpPr>
      <xdr:spPr>
        <a:xfrm>
          <a:off x="647700" y="14478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xdr:cNvSpPr txBox="1"/>
      </xdr:nvSpPr>
      <xdr:spPr>
        <a:xfrm>
          <a:off x="3208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xdr:cNvCxnSpPr/>
      </xdr:nvCxnSpPr>
      <xdr:spPr>
        <a:xfrm>
          <a:off x="647700" y="14097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xdr:cNvSpPr txBox="1"/>
      </xdr:nvSpPr>
      <xdr:spPr>
        <a:xfrm>
          <a:off x="3208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xdr:cNvCxnSpPr/>
      </xdr:nvCxnSpPr>
      <xdr:spPr>
        <a:xfrm>
          <a:off x="647700" y="13716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xdr:cNvSpPr txBox="1"/>
      </xdr:nvSpPr>
      <xdr:spPr>
        <a:xfrm>
          <a:off x="3208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xdr:cNvCxnSpPr/>
      </xdr:nvCxnSpPr>
      <xdr:spPr>
        <a:xfrm>
          <a:off x="647700" y="13335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xdr:cNvSpPr txBox="1"/>
      </xdr:nvSpPr>
      <xdr:spPr>
        <a:xfrm>
          <a:off x="3208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xdr:cNvCxnSpPr/>
      </xdr:nvCxnSpPr>
      <xdr:spPr>
        <a:xfrm>
          <a:off x="647700" y="1295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xdr:cNvSpPr txBox="1"/>
      </xdr:nvSpPr>
      <xdr:spPr>
        <a:xfrm>
          <a:off x="36591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xdr:cNvSpPr/>
      </xdr:nvSpPr>
      <xdr:spPr>
        <a:xfrm>
          <a:off x="647700" y="1295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xdr:cNvCxnSpPr/>
      </xdr:nvCxnSpPr>
      <xdr:spPr>
        <a:xfrm flipV="1">
          <a:off x="3949065" y="13399770"/>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xdr:cNvSpPr txBox="1"/>
      </xdr:nvSpPr>
      <xdr:spPr>
        <a:xfrm>
          <a:off x="39878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xdr:cNvCxnSpPr/>
      </xdr:nvCxnSpPr>
      <xdr:spPr>
        <a:xfrm>
          <a:off x="3889375" y="1485900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xdr:cNvSpPr txBox="1"/>
      </xdr:nvSpPr>
      <xdr:spPr>
        <a:xfrm>
          <a:off x="39878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xdr:cNvCxnSpPr/>
      </xdr:nvCxnSpPr>
      <xdr:spPr>
        <a:xfrm>
          <a:off x="3889375" y="1339977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95266</xdr:rowOff>
    </xdr:from>
    <xdr:ext cx="405111" cy="259045"/>
    <xdr:sp macro="" textlink="">
      <xdr:nvSpPr>
        <xdr:cNvPr id="290" name="【公営住宅】&#10;有形固定資産減価償却率平均値テキスト"/>
        <xdr:cNvSpPr txBox="1"/>
      </xdr:nvSpPr>
      <xdr:spPr>
        <a:xfrm>
          <a:off x="3987800" y="14325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xdr:cNvSpPr/>
      </xdr:nvSpPr>
      <xdr:spPr>
        <a:xfrm>
          <a:off x="3898900" y="1434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xdr:cNvSpPr/>
      </xdr:nvSpPr>
      <xdr:spPr>
        <a:xfrm>
          <a:off x="3203575" y="14335761"/>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xdr:cNvSpPr/>
      </xdr:nvSpPr>
      <xdr:spPr>
        <a:xfrm>
          <a:off x="2428875" y="1431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xdr:cNvSpPr/>
      </xdr:nvSpPr>
      <xdr:spPr>
        <a:xfrm>
          <a:off x="168275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xdr:cNvSpPr/>
      </xdr:nvSpPr>
      <xdr:spPr>
        <a:xfrm>
          <a:off x="936625" y="14196695"/>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xdr:cNvSpPr txBox="1"/>
      </xdr:nvSpPr>
      <xdr:spPr>
        <a:xfrm>
          <a:off x="37877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xdr:cNvSpPr txBox="1"/>
      </xdr:nvSpPr>
      <xdr:spPr>
        <a:xfrm>
          <a:off x="30734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xdr:cNvSpPr txBox="1"/>
      </xdr:nvSpPr>
      <xdr:spPr>
        <a:xfrm>
          <a:off x="2317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xdr:cNvSpPr txBox="1"/>
      </xdr:nvSpPr>
      <xdr:spPr>
        <a:xfrm>
          <a:off x="157162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xdr:cNvSpPr txBox="1"/>
      </xdr:nvSpPr>
      <xdr:spPr>
        <a:xfrm>
          <a:off x="8064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48261</xdr:rowOff>
    </xdr:from>
    <xdr:to>
      <xdr:col>24</xdr:col>
      <xdr:colOff>114300</xdr:colOff>
      <xdr:row>80</xdr:row>
      <xdr:rowOff>149861</xdr:rowOff>
    </xdr:to>
    <xdr:sp macro="" textlink="">
      <xdr:nvSpPr>
        <xdr:cNvPr id="301" name="楕円 300"/>
        <xdr:cNvSpPr/>
      </xdr:nvSpPr>
      <xdr:spPr>
        <a:xfrm>
          <a:off x="3898900" y="1376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71138</xdr:rowOff>
    </xdr:from>
    <xdr:ext cx="405111" cy="259045"/>
    <xdr:sp macro="" textlink="">
      <xdr:nvSpPr>
        <xdr:cNvPr id="302" name="【公営住宅】&#10;有形固定資産減価償却率該当値テキスト"/>
        <xdr:cNvSpPr txBox="1"/>
      </xdr:nvSpPr>
      <xdr:spPr>
        <a:xfrm>
          <a:off x="3987800" y="13615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154939</xdr:rowOff>
    </xdr:from>
    <xdr:to>
      <xdr:col>20</xdr:col>
      <xdr:colOff>38100</xdr:colOff>
      <xdr:row>83</xdr:row>
      <xdr:rowOff>85089</xdr:rowOff>
    </xdr:to>
    <xdr:sp macro="" textlink="">
      <xdr:nvSpPr>
        <xdr:cNvPr id="303" name="楕円 302"/>
        <xdr:cNvSpPr/>
      </xdr:nvSpPr>
      <xdr:spPr>
        <a:xfrm>
          <a:off x="3203575" y="14213839"/>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99061</xdr:rowOff>
    </xdr:from>
    <xdr:to>
      <xdr:col>24</xdr:col>
      <xdr:colOff>63500</xdr:colOff>
      <xdr:row>83</xdr:row>
      <xdr:rowOff>34289</xdr:rowOff>
    </xdr:to>
    <xdr:cxnSp macro="">
      <xdr:nvCxnSpPr>
        <xdr:cNvPr id="304" name="直線コネクタ 303"/>
        <xdr:cNvCxnSpPr/>
      </xdr:nvCxnSpPr>
      <xdr:spPr>
        <a:xfrm flipV="1">
          <a:off x="3235325" y="13815061"/>
          <a:ext cx="714375" cy="449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164464</xdr:rowOff>
    </xdr:from>
    <xdr:to>
      <xdr:col>15</xdr:col>
      <xdr:colOff>101600</xdr:colOff>
      <xdr:row>83</xdr:row>
      <xdr:rowOff>94614</xdr:rowOff>
    </xdr:to>
    <xdr:sp macro="" textlink="">
      <xdr:nvSpPr>
        <xdr:cNvPr id="305" name="楕円 304"/>
        <xdr:cNvSpPr/>
      </xdr:nvSpPr>
      <xdr:spPr>
        <a:xfrm>
          <a:off x="2428875" y="1422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34289</xdr:rowOff>
    </xdr:from>
    <xdr:to>
      <xdr:col>19</xdr:col>
      <xdr:colOff>177800</xdr:colOff>
      <xdr:row>83</xdr:row>
      <xdr:rowOff>43814</xdr:rowOff>
    </xdr:to>
    <xdr:cxnSp macro="">
      <xdr:nvCxnSpPr>
        <xdr:cNvPr id="306" name="直線コネクタ 305"/>
        <xdr:cNvCxnSpPr/>
      </xdr:nvCxnSpPr>
      <xdr:spPr>
        <a:xfrm flipV="1">
          <a:off x="2479675" y="14264639"/>
          <a:ext cx="75565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141605</xdr:rowOff>
    </xdr:from>
    <xdr:to>
      <xdr:col>10</xdr:col>
      <xdr:colOff>165100</xdr:colOff>
      <xdr:row>83</xdr:row>
      <xdr:rowOff>71755</xdr:rowOff>
    </xdr:to>
    <xdr:sp macro="" textlink="">
      <xdr:nvSpPr>
        <xdr:cNvPr id="307" name="楕円 306"/>
        <xdr:cNvSpPr/>
      </xdr:nvSpPr>
      <xdr:spPr>
        <a:xfrm>
          <a:off x="1682750" y="1420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20955</xdr:rowOff>
    </xdr:from>
    <xdr:to>
      <xdr:col>15</xdr:col>
      <xdr:colOff>50800</xdr:colOff>
      <xdr:row>83</xdr:row>
      <xdr:rowOff>43814</xdr:rowOff>
    </xdr:to>
    <xdr:cxnSp macro="">
      <xdr:nvCxnSpPr>
        <xdr:cNvPr id="308" name="直線コネクタ 307"/>
        <xdr:cNvCxnSpPr/>
      </xdr:nvCxnSpPr>
      <xdr:spPr>
        <a:xfrm>
          <a:off x="1733550" y="14251305"/>
          <a:ext cx="746125"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132080</xdr:rowOff>
    </xdr:from>
    <xdr:to>
      <xdr:col>6</xdr:col>
      <xdr:colOff>38100</xdr:colOff>
      <xdr:row>83</xdr:row>
      <xdr:rowOff>62230</xdr:rowOff>
    </xdr:to>
    <xdr:sp macro="" textlink="">
      <xdr:nvSpPr>
        <xdr:cNvPr id="309" name="楕円 308"/>
        <xdr:cNvSpPr/>
      </xdr:nvSpPr>
      <xdr:spPr>
        <a:xfrm>
          <a:off x="936625" y="1419098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11430</xdr:rowOff>
    </xdr:from>
    <xdr:to>
      <xdr:col>10</xdr:col>
      <xdr:colOff>114300</xdr:colOff>
      <xdr:row>83</xdr:row>
      <xdr:rowOff>20955</xdr:rowOff>
    </xdr:to>
    <xdr:cxnSp macro="">
      <xdr:nvCxnSpPr>
        <xdr:cNvPr id="310" name="直線コネクタ 309"/>
        <xdr:cNvCxnSpPr/>
      </xdr:nvCxnSpPr>
      <xdr:spPr>
        <a:xfrm>
          <a:off x="968375" y="14241780"/>
          <a:ext cx="76517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26688</xdr:rowOff>
    </xdr:from>
    <xdr:ext cx="405111" cy="259045"/>
    <xdr:sp macro="" textlink="">
      <xdr:nvSpPr>
        <xdr:cNvPr id="311" name="n_1aveValue【公営住宅】&#10;有形固定資産減価償却率"/>
        <xdr:cNvSpPr txBox="1"/>
      </xdr:nvSpPr>
      <xdr:spPr>
        <a:xfrm>
          <a:off x="3067694"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9541</xdr:rowOff>
    </xdr:from>
    <xdr:ext cx="405111" cy="259045"/>
    <xdr:sp macro="" textlink="">
      <xdr:nvSpPr>
        <xdr:cNvPr id="312" name="n_2aveValue【公営住宅】&#10;有形固定資産減価償却率"/>
        <xdr:cNvSpPr txBox="1"/>
      </xdr:nvSpPr>
      <xdr:spPr>
        <a:xfrm>
          <a:off x="2305694" y="1441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154322</xdr:rowOff>
    </xdr:from>
    <xdr:ext cx="405111" cy="259045"/>
    <xdr:sp macro="" textlink="">
      <xdr:nvSpPr>
        <xdr:cNvPr id="313" name="n_3aveValue【公営住宅】&#10;有形固定資産減価償却率"/>
        <xdr:cNvSpPr txBox="1"/>
      </xdr:nvSpPr>
      <xdr:spPr>
        <a:xfrm>
          <a:off x="1559569" y="1438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59072</xdr:rowOff>
    </xdr:from>
    <xdr:ext cx="405111" cy="259045"/>
    <xdr:sp macro="" textlink="">
      <xdr:nvSpPr>
        <xdr:cNvPr id="314" name="n_4aveValue【公営住宅】&#10;有形固定資産減価償却率"/>
        <xdr:cNvSpPr txBox="1"/>
      </xdr:nvSpPr>
      <xdr:spPr>
        <a:xfrm>
          <a:off x="813444" y="1428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101616</xdr:rowOff>
    </xdr:from>
    <xdr:ext cx="405111" cy="259045"/>
    <xdr:sp macro="" textlink="">
      <xdr:nvSpPr>
        <xdr:cNvPr id="315" name="n_1mainValue【公営住宅】&#10;有形固定資産減価償却率"/>
        <xdr:cNvSpPr txBox="1"/>
      </xdr:nvSpPr>
      <xdr:spPr>
        <a:xfrm>
          <a:off x="3067694" y="13989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111141</xdr:rowOff>
    </xdr:from>
    <xdr:ext cx="405111" cy="259045"/>
    <xdr:sp macro="" textlink="">
      <xdr:nvSpPr>
        <xdr:cNvPr id="316" name="n_2mainValue【公営住宅】&#10;有形固定資産減価償却率"/>
        <xdr:cNvSpPr txBox="1"/>
      </xdr:nvSpPr>
      <xdr:spPr>
        <a:xfrm>
          <a:off x="2305694" y="13998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88282</xdr:rowOff>
    </xdr:from>
    <xdr:ext cx="405111" cy="259045"/>
    <xdr:sp macro="" textlink="">
      <xdr:nvSpPr>
        <xdr:cNvPr id="317" name="n_3mainValue【公営住宅】&#10;有形固定資産減価償却率"/>
        <xdr:cNvSpPr txBox="1"/>
      </xdr:nvSpPr>
      <xdr:spPr>
        <a:xfrm>
          <a:off x="1559569" y="1397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78757</xdr:rowOff>
    </xdr:from>
    <xdr:ext cx="405111" cy="259045"/>
    <xdr:sp macro="" textlink="">
      <xdr:nvSpPr>
        <xdr:cNvPr id="318" name="n_4mainValue【公営住宅】&#10;有形固定資産減価償却率"/>
        <xdr:cNvSpPr txBox="1"/>
      </xdr:nvSpPr>
      <xdr:spPr>
        <a:xfrm>
          <a:off x="813444" y="1396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xdr:cNvSpPr/>
      </xdr:nvSpPr>
      <xdr:spPr>
        <a:xfrm>
          <a:off x="5632450" y="1181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xdr:cNvSpPr/>
      </xdr:nvSpPr>
      <xdr:spPr>
        <a:xfrm>
          <a:off x="5730875"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xdr:cNvSpPr/>
      </xdr:nvSpPr>
      <xdr:spPr>
        <a:xfrm>
          <a:off x="5730875"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xdr:cNvSpPr/>
      </xdr:nvSpPr>
      <xdr:spPr>
        <a:xfrm>
          <a:off x="660400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xdr:cNvSpPr/>
      </xdr:nvSpPr>
      <xdr:spPr>
        <a:xfrm>
          <a:off x="660400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xdr:cNvSpPr/>
      </xdr:nvSpPr>
      <xdr:spPr>
        <a:xfrm>
          <a:off x="757555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xdr:cNvSpPr/>
      </xdr:nvSpPr>
      <xdr:spPr>
        <a:xfrm>
          <a:off x="757555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xdr:cNvSpPr/>
      </xdr:nvSpPr>
      <xdr:spPr>
        <a:xfrm>
          <a:off x="5632450" y="1295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xdr:cNvSpPr txBox="1"/>
      </xdr:nvSpPr>
      <xdr:spPr>
        <a:xfrm>
          <a:off x="55943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xdr:cNvCxnSpPr/>
      </xdr:nvCxnSpPr>
      <xdr:spPr>
        <a:xfrm>
          <a:off x="5632450" y="15240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xdr:cNvCxnSpPr/>
      </xdr:nvCxnSpPr>
      <xdr:spPr>
        <a:xfrm>
          <a:off x="5632450" y="14913429"/>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xdr:cNvSpPr txBox="1"/>
      </xdr:nvSpPr>
      <xdr:spPr>
        <a:xfrm>
          <a:off x="52224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xdr:cNvCxnSpPr/>
      </xdr:nvCxnSpPr>
      <xdr:spPr>
        <a:xfrm>
          <a:off x="5632450" y="14586857"/>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xdr:cNvSpPr txBox="1"/>
      </xdr:nvSpPr>
      <xdr:spPr>
        <a:xfrm>
          <a:off x="52224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xdr:cNvCxnSpPr/>
      </xdr:nvCxnSpPr>
      <xdr:spPr>
        <a:xfrm>
          <a:off x="5632450" y="14260286"/>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xdr:cNvSpPr txBox="1"/>
      </xdr:nvSpPr>
      <xdr:spPr>
        <a:xfrm>
          <a:off x="52224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xdr:cNvCxnSpPr/>
      </xdr:nvCxnSpPr>
      <xdr:spPr>
        <a:xfrm>
          <a:off x="5632450" y="13933714"/>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xdr:cNvSpPr txBox="1"/>
      </xdr:nvSpPr>
      <xdr:spPr>
        <a:xfrm>
          <a:off x="52224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xdr:cNvCxnSpPr/>
      </xdr:nvCxnSpPr>
      <xdr:spPr>
        <a:xfrm>
          <a:off x="5632450" y="13607143"/>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xdr:cNvSpPr txBox="1"/>
      </xdr:nvSpPr>
      <xdr:spPr>
        <a:xfrm>
          <a:off x="52224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xdr:cNvCxnSpPr/>
      </xdr:nvCxnSpPr>
      <xdr:spPr>
        <a:xfrm>
          <a:off x="5632450" y="13280571"/>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xdr:cNvSpPr txBox="1"/>
      </xdr:nvSpPr>
      <xdr:spPr>
        <a:xfrm>
          <a:off x="517735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xdr:cNvCxnSpPr/>
      </xdr:nvCxnSpPr>
      <xdr:spPr>
        <a:xfrm>
          <a:off x="5632450" y="12954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xdr:cNvSpPr txBox="1"/>
      </xdr:nvSpPr>
      <xdr:spPr>
        <a:xfrm>
          <a:off x="517735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xdr:cNvSpPr/>
      </xdr:nvSpPr>
      <xdr:spPr>
        <a:xfrm>
          <a:off x="5632450" y="1295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xdr:cNvCxnSpPr/>
      </xdr:nvCxnSpPr>
      <xdr:spPr>
        <a:xfrm flipV="1">
          <a:off x="8905240" y="13353723"/>
          <a:ext cx="0" cy="1557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xdr:cNvSpPr txBox="1"/>
      </xdr:nvSpPr>
      <xdr:spPr>
        <a:xfrm>
          <a:off x="8943975" y="1491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xdr:cNvCxnSpPr/>
      </xdr:nvCxnSpPr>
      <xdr:spPr>
        <a:xfrm>
          <a:off x="8845550" y="14911143"/>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xdr:cNvSpPr txBox="1"/>
      </xdr:nvSpPr>
      <xdr:spPr>
        <a:xfrm>
          <a:off x="8943975" y="13128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xdr:cNvCxnSpPr/>
      </xdr:nvCxnSpPr>
      <xdr:spPr>
        <a:xfrm>
          <a:off x="8845550" y="13353723"/>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47697</xdr:rowOff>
    </xdr:from>
    <xdr:ext cx="469744" cy="259045"/>
    <xdr:sp macro="" textlink="">
      <xdr:nvSpPr>
        <xdr:cNvPr id="349" name="【公営住宅】&#10;一人当たり面積平均値テキスト"/>
        <xdr:cNvSpPr txBox="1"/>
      </xdr:nvSpPr>
      <xdr:spPr>
        <a:xfrm>
          <a:off x="8943975" y="14620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xdr:cNvSpPr/>
      </xdr:nvSpPr>
      <xdr:spPr>
        <a:xfrm>
          <a:off x="8883650" y="1464252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xdr:cNvSpPr/>
      </xdr:nvSpPr>
      <xdr:spPr>
        <a:xfrm>
          <a:off x="8159750" y="14642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xdr:cNvSpPr/>
      </xdr:nvSpPr>
      <xdr:spPr>
        <a:xfrm>
          <a:off x="7413625" y="14639417"/>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xdr:cNvSpPr/>
      </xdr:nvSpPr>
      <xdr:spPr>
        <a:xfrm>
          <a:off x="6638925" y="1464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xdr:cNvSpPr/>
      </xdr:nvSpPr>
      <xdr:spPr>
        <a:xfrm>
          <a:off x="5892800" y="146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xdr:cNvSpPr txBox="1"/>
      </xdr:nvSpPr>
      <xdr:spPr>
        <a:xfrm>
          <a:off x="87439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xdr:cNvSpPr txBox="1"/>
      </xdr:nvSpPr>
      <xdr:spPr>
        <a:xfrm>
          <a:off x="804862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xdr:cNvSpPr txBox="1"/>
      </xdr:nvSpPr>
      <xdr:spPr>
        <a:xfrm>
          <a:off x="72834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xdr:cNvSpPr txBox="1"/>
      </xdr:nvSpPr>
      <xdr:spPr>
        <a:xfrm>
          <a:off x="652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xdr:cNvSpPr txBox="1"/>
      </xdr:nvSpPr>
      <xdr:spPr>
        <a:xfrm>
          <a:off x="57816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141115</xdr:rowOff>
    </xdr:from>
    <xdr:to>
      <xdr:col>55</xdr:col>
      <xdr:colOff>50800</xdr:colOff>
      <xdr:row>83</xdr:row>
      <xdr:rowOff>71265</xdr:rowOff>
    </xdr:to>
    <xdr:sp macro="" textlink="">
      <xdr:nvSpPr>
        <xdr:cNvPr id="360" name="楕円 359"/>
        <xdr:cNvSpPr/>
      </xdr:nvSpPr>
      <xdr:spPr>
        <a:xfrm>
          <a:off x="8883650" y="14200015"/>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163992</xdr:rowOff>
    </xdr:from>
    <xdr:ext cx="469744" cy="259045"/>
    <xdr:sp macro="" textlink="">
      <xdr:nvSpPr>
        <xdr:cNvPr id="361" name="【公営住宅】&#10;一人当たり面積該当値テキスト"/>
        <xdr:cNvSpPr txBox="1"/>
      </xdr:nvSpPr>
      <xdr:spPr>
        <a:xfrm>
          <a:off x="8943975" y="14051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147157</xdr:rowOff>
    </xdr:from>
    <xdr:to>
      <xdr:col>50</xdr:col>
      <xdr:colOff>165100</xdr:colOff>
      <xdr:row>83</xdr:row>
      <xdr:rowOff>77307</xdr:rowOff>
    </xdr:to>
    <xdr:sp macro="" textlink="">
      <xdr:nvSpPr>
        <xdr:cNvPr id="362" name="楕円 361"/>
        <xdr:cNvSpPr/>
      </xdr:nvSpPr>
      <xdr:spPr>
        <a:xfrm>
          <a:off x="8159750" y="1420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20465</xdr:rowOff>
    </xdr:from>
    <xdr:to>
      <xdr:col>55</xdr:col>
      <xdr:colOff>0</xdr:colOff>
      <xdr:row>83</xdr:row>
      <xdr:rowOff>26507</xdr:rowOff>
    </xdr:to>
    <xdr:cxnSp macro="">
      <xdr:nvCxnSpPr>
        <xdr:cNvPr id="363" name="直線コネクタ 362"/>
        <xdr:cNvCxnSpPr/>
      </xdr:nvCxnSpPr>
      <xdr:spPr>
        <a:xfrm flipV="1">
          <a:off x="8210550" y="14250815"/>
          <a:ext cx="695325" cy="6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164302</xdr:rowOff>
    </xdr:from>
    <xdr:to>
      <xdr:col>46</xdr:col>
      <xdr:colOff>38100</xdr:colOff>
      <xdr:row>83</xdr:row>
      <xdr:rowOff>94452</xdr:rowOff>
    </xdr:to>
    <xdr:sp macro="" textlink="">
      <xdr:nvSpPr>
        <xdr:cNvPr id="364" name="楕円 363"/>
        <xdr:cNvSpPr/>
      </xdr:nvSpPr>
      <xdr:spPr>
        <a:xfrm>
          <a:off x="7413625" y="14223202"/>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26507</xdr:rowOff>
    </xdr:from>
    <xdr:to>
      <xdr:col>50</xdr:col>
      <xdr:colOff>114300</xdr:colOff>
      <xdr:row>83</xdr:row>
      <xdr:rowOff>43652</xdr:rowOff>
    </xdr:to>
    <xdr:cxnSp macro="">
      <xdr:nvCxnSpPr>
        <xdr:cNvPr id="365" name="直線コネクタ 364"/>
        <xdr:cNvCxnSpPr/>
      </xdr:nvCxnSpPr>
      <xdr:spPr>
        <a:xfrm flipV="1">
          <a:off x="7445375" y="14256857"/>
          <a:ext cx="765175"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15712</xdr:rowOff>
    </xdr:from>
    <xdr:to>
      <xdr:col>41</xdr:col>
      <xdr:colOff>101600</xdr:colOff>
      <xdr:row>83</xdr:row>
      <xdr:rowOff>117312</xdr:rowOff>
    </xdr:to>
    <xdr:sp macro="" textlink="">
      <xdr:nvSpPr>
        <xdr:cNvPr id="366" name="楕円 365"/>
        <xdr:cNvSpPr/>
      </xdr:nvSpPr>
      <xdr:spPr>
        <a:xfrm>
          <a:off x="6638925" y="1424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43652</xdr:rowOff>
    </xdr:from>
    <xdr:to>
      <xdr:col>45</xdr:col>
      <xdr:colOff>177800</xdr:colOff>
      <xdr:row>83</xdr:row>
      <xdr:rowOff>66512</xdr:rowOff>
    </xdr:to>
    <xdr:cxnSp macro="">
      <xdr:nvCxnSpPr>
        <xdr:cNvPr id="367" name="直線コネクタ 366"/>
        <xdr:cNvCxnSpPr/>
      </xdr:nvCxnSpPr>
      <xdr:spPr>
        <a:xfrm flipV="1">
          <a:off x="6689725" y="14274002"/>
          <a:ext cx="7556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30735</xdr:rowOff>
    </xdr:from>
    <xdr:to>
      <xdr:col>36</xdr:col>
      <xdr:colOff>165100</xdr:colOff>
      <xdr:row>83</xdr:row>
      <xdr:rowOff>132335</xdr:rowOff>
    </xdr:to>
    <xdr:sp macro="" textlink="">
      <xdr:nvSpPr>
        <xdr:cNvPr id="368" name="楕円 367"/>
        <xdr:cNvSpPr/>
      </xdr:nvSpPr>
      <xdr:spPr>
        <a:xfrm>
          <a:off x="5892800" y="1426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66512</xdr:rowOff>
    </xdr:from>
    <xdr:to>
      <xdr:col>41</xdr:col>
      <xdr:colOff>50800</xdr:colOff>
      <xdr:row>83</xdr:row>
      <xdr:rowOff>81535</xdr:rowOff>
    </xdr:to>
    <xdr:cxnSp macro="">
      <xdr:nvCxnSpPr>
        <xdr:cNvPr id="369" name="直線コネクタ 368"/>
        <xdr:cNvCxnSpPr/>
      </xdr:nvCxnSpPr>
      <xdr:spPr>
        <a:xfrm flipV="1">
          <a:off x="5943600" y="14296862"/>
          <a:ext cx="746125" cy="15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161670</xdr:rowOff>
    </xdr:from>
    <xdr:ext cx="469744" cy="259045"/>
    <xdr:sp macro="" textlink="">
      <xdr:nvSpPr>
        <xdr:cNvPr id="370" name="n_1aveValue【公営住宅】&#10;一人当たり面積"/>
        <xdr:cNvSpPr txBox="1"/>
      </xdr:nvSpPr>
      <xdr:spPr>
        <a:xfrm>
          <a:off x="7991552" y="14734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158894</xdr:rowOff>
    </xdr:from>
    <xdr:ext cx="469744" cy="259045"/>
    <xdr:sp macro="" textlink="">
      <xdr:nvSpPr>
        <xdr:cNvPr id="371" name="n_2aveValue【公営住宅】&#10;一人当たり面積"/>
        <xdr:cNvSpPr txBox="1"/>
      </xdr:nvSpPr>
      <xdr:spPr>
        <a:xfrm>
          <a:off x="7258127" y="14732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167059</xdr:rowOff>
    </xdr:from>
    <xdr:ext cx="469744" cy="259045"/>
    <xdr:sp macro="" textlink="">
      <xdr:nvSpPr>
        <xdr:cNvPr id="372" name="n_3aveValue【公営住宅】&#10;一人当たり面積"/>
        <xdr:cNvSpPr txBox="1"/>
      </xdr:nvSpPr>
      <xdr:spPr>
        <a:xfrm>
          <a:off x="6483427" y="1474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16508</xdr:rowOff>
    </xdr:from>
    <xdr:ext cx="469744" cy="259045"/>
    <xdr:sp macro="" textlink="">
      <xdr:nvSpPr>
        <xdr:cNvPr id="373" name="n_4aveValue【公営住宅】&#10;一人当たり面積"/>
        <xdr:cNvSpPr txBox="1"/>
      </xdr:nvSpPr>
      <xdr:spPr>
        <a:xfrm>
          <a:off x="5737302" y="1476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93834</xdr:rowOff>
    </xdr:from>
    <xdr:ext cx="469744" cy="259045"/>
    <xdr:sp macro="" textlink="">
      <xdr:nvSpPr>
        <xdr:cNvPr id="374" name="n_1mainValue【公営住宅】&#10;一人当たり面積"/>
        <xdr:cNvSpPr txBox="1"/>
      </xdr:nvSpPr>
      <xdr:spPr>
        <a:xfrm>
          <a:off x="7991552" y="1398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110979</xdr:rowOff>
    </xdr:from>
    <xdr:ext cx="469744" cy="259045"/>
    <xdr:sp macro="" textlink="">
      <xdr:nvSpPr>
        <xdr:cNvPr id="375" name="n_2mainValue【公営住宅】&#10;一人当たり面積"/>
        <xdr:cNvSpPr txBox="1"/>
      </xdr:nvSpPr>
      <xdr:spPr>
        <a:xfrm>
          <a:off x="7258127" y="13998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133839</xdr:rowOff>
    </xdr:from>
    <xdr:ext cx="469744" cy="259045"/>
    <xdr:sp macro="" textlink="">
      <xdr:nvSpPr>
        <xdr:cNvPr id="376" name="n_3mainValue【公営住宅】&#10;一人当たり面積"/>
        <xdr:cNvSpPr txBox="1"/>
      </xdr:nvSpPr>
      <xdr:spPr>
        <a:xfrm>
          <a:off x="6483427" y="14021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148862</xdr:rowOff>
    </xdr:from>
    <xdr:ext cx="469744" cy="259045"/>
    <xdr:sp macro="" textlink="">
      <xdr:nvSpPr>
        <xdr:cNvPr id="377" name="n_4mainValue【公営住宅】&#10;一人当たり面積"/>
        <xdr:cNvSpPr txBox="1"/>
      </xdr:nvSpPr>
      <xdr:spPr>
        <a:xfrm>
          <a:off x="5737302" y="1403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xdr:cNvSpPr/>
      </xdr:nvSpPr>
      <xdr:spPr>
        <a:xfrm>
          <a:off x="647700" y="1562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xdr:cNvSpPr/>
      </xdr:nvSpPr>
      <xdr:spPr>
        <a:xfrm>
          <a:off x="77470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xdr:cNvSpPr/>
      </xdr:nvSpPr>
      <xdr:spPr>
        <a:xfrm>
          <a:off x="77470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xdr:cNvSpPr/>
      </xdr:nvSpPr>
      <xdr:spPr>
        <a:xfrm>
          <a:off x="161925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xdr:cNvSpPr/>
      </xdr:nvSpPr>
      <xdr:spPr>
        <a:xfrm>
          <a:off x="161925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xdr:cNvSpPr/>
      </xdr:nvSpPr>
      <xdr:spPr>
        <a:xfrm>
          <a:off x="259080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xdr:cNvSpPr/>
      </xdr:nvSpPr>
      <xdr:spPr>
        <a:xfrm>
          <a:off x="259080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xdr:cNvSpPr/>
      </xdr:nvSpPr>
      <xdr:spPr>
        <a:xfrm>
          <a:off x="647700" y="16764000"/>
          <a:ext cx="40386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xdr:cNvSpPr/>
      </xdr:nvSpPr>
      <xdr:spPr>
        <a:xfrm>
          <a:off x="5632450" y="1562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xdr:cNvSpPr/>
      </xdr:nvSpPr>
      <xdr:spPr>
        <a:xfrm>
          <a:off x="5730875"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xdr:cNvSpPr/>
      </xdr:nvSpPr>
      <xdr:spPr>
        <a:xfrm>
          <a:off x="5730875"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xdr:cNvSpPr/>
      </xdr:nvSpPr>
      <xdr:spPr>
        <a:xfrm>
          <a:off x="660400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xdr:cNvSpPr/>
      </xdr:nvSpPr>
      <xdr:spPr>
        <a:xfrm>
          <a:off x="660400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xdr:cNvSpPr/>
      </xdr:nvSpPr>
      <xdr:spPr>
        <a:xfrm>
          <a:off x="757555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xdr:cNvSpPr/>
      </xdr:nvSpPr>
      <xdr:spPr>
        <a:xfrm>
          <a:off x="757555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xdr:cNvSpPr/>
      </xdr:nvSpPr>
      <xdr:spPr>
        <a:xfrm>
          <a:off x="5632450" y="16764000"/>
          <a:ext cx="401002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xdr:cNvSpPr/>
      </xdr:nvSpPr>
      <xdr:spPr>
        <a:xfrm>
          <a:off x="10588625" y="419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xdr:cNvSpPr/>
      </xdr:nvSpPr>
      <xdr:spPr>
        <a:xfrm>
          <a:off x="1068705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xdr:cNvSpPr/>
      </xdr:nvSpPr>
      <xdr:spPr>
        <a:xfrm>
          <a:off x="1068705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xdr:cNvSpPr/>
      </xdr:nvSpPr>
      <xdr:spPr>
        <a:xfrm>
          <a:off x="11560175"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xdr:cNvSpPr/>
      </xdr:nvSpPr>
      <xdr:spPr>
        <a:xfrm>
          <a:off x="11560175"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xdr:cNvSpPr/>
      </xdr:nvSpPr>
      <xdr:spPr>
        <a:xfrm>
          <a:off x="12531725"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xdr:cNvSpPr/>
      </xdr:nvSpPr>
      <xdr:spPr>
        <a:xfrm>
          <a:off x="12531725"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xdr:cNvSpPr/>
      </xdr:nvSpPr>
      <xdr:spPr>
        <a:xfrm>
          <a:off x="10588625" y="533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xdr:cNvSpPr txBox="1"/>
      </xdr:nvSpPr>
      <xdr:spPr>
        <a:xfrm>
          <a:off x="10550525"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xdr:cNvCxnSpPr/>
      </xdr:nvCxnSpPr>
      <xdr:spPr>
        <a:xfrm>
          <a:off x="10588625" y="7620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xdr:cNvSpPr txBox="1"/>
      </xdr:nvSpPr>
      <xdr:spPr>
        <a:xfrm>
          <a:off x="10197646"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xdr:cNvCxnSpPr/>
      </xdr:nvCxnSpPr>
      <xdr:spPr>
        <a:xfrm>
          <a:off x="10588625" y="7239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xdr:cNvSpPr txBox="1"/>
      </xdr:nvSpPr>
      <xdr:spPr>
        <a:xfrm>
          <a:off x="10197646"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xdr:cNvCxnSpPr/>
      </xdr:nvCxnSpPr>
      <xdr:spPr>
        <a:xfrm>
          <a:off x="10588625" y="6858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xdr:cNvSpPr txBox="1"/>
      </xdr:nvSpPr>
      <xdr:spPr>
        <a:xfrm>
          <a:off x="10242716"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xdr:cNvCxnSpPr/>
      </xdr:nvCxnSpPr>
      <xdr:spPr>
        <a:xfrm>
          <a:off x="10588625" y="6477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xdr:cNvSpPr txBox="1"/>
      </xdr:nvSpPr>
      <xdr:spPr>
        <a:xfrm>
          <a:off x="10242716"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xdr:cNvCxnSpPr/>
      </xdr:nvCxnSpPr>
      <xdr:spPr>
        <a:xfrm>
          <a:off x="10588625" y="6096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xdr:cNvSpPr txBox="1"/>
      </xdr:nvSpPr>
      <xdr:spPr>
        <a:xfrm>
          <a:off x="10242716"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xdr:cNvCxnSpPr/>
      </xdr:nvCxnSpPr>
      <xdr:spPr>
        <a:xfrm>
          <a:off x="10588625" y="5715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xdr:cNvSpPr txBox="1"/>
      </xdr:nvSpPr>
      <xdr:spPr>
        <a:xfrm>
          <a:off x="10242716"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xdr:cNvCxnSpPr/>
      </xdr:nvCxnSpPr>
      <xdr:spPr>
        <a:xfrm>
          <a:off x="10588625" y="5334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xdr:cNvSpPr txBox="1"/>
      </xdr:nvSpPr>
      <xdr:spPr>
        <a:xfrm>
          <a:off x="10306836"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xdr:cNvSpPr/>
      </xdr:nvSpPr>
      <xdr:spPr>
        <a:xfrm>
          <a:off x="10588625" y="533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418" name="直線コネクタ 417"/>
        <xdr:cNvCxnSpPr/>
      </xdr:nvCxnSpPr>
      <xdr:spPr>
        <a:xfrm flipV="1">
          <a:off x="13889989" y="565023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xdr:cNvSpPr txBox="1"/>
      </xdr:nvSpPr>
      <xdr:spPr>
        <a:xfrm>
          <a:off x="13928725"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xdr:cNvCxnSpPr/>
      </xdr:nvCxnSpPr>
      <xdr:spPr>
        <a:xfrm>
          <a:off x="13801725" y="723900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421" name="【認定こども園・幼稚園・保育所】&#10;有形固定資産減価償却率最大値テキスト"/>
        <xdr:cNvSpPr txBox="1"/>
      </xdr:nvSpPr>
      <xdr:spPr>
        <a:xfrm>
          <a:off x="13928725" y="542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422" name="直線コネクタ 421"/>
        <xdr:cNvCxnSpPr/>
      </xdr:nvCxnSpPr>
      <xdr:spPr>
        <a:xfrm>
          <a:off x="13801725" y="565023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50182</xdr:rowOff>
    </xdr:from>
    <xdr:ext cx="405111" cy="259045"/>
    <xdr:sp macro="" textlink="">
      <xdr:nvSpPr>
        <xdr:cNvPr id="423" name="【認定こども園・幼稚園・保育所】&#10;有形固定資産減価償却率平均値テキスト"/>
        <xdr:cNvSpPr txBox="1"/>
      </xdr:nvSpPr>
      <xdr:spPr>
        <a:xfrm>
          <a:off x="13928725" y="622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424" name="フローチャート: 判断 423"/>
        <xdr:cNvSpPr/>
      </xdr:nvSpPr>
      <xdr:spPr>
        <a:xfrm>
          <a:off x="13839825" y="63709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425" name="フローチャート: 判断 424"/>
        <xdr:cNvSpPr/>
      </xdr:nvSpPr>
      <xdr:spPr>
        <a:xfrm>
          <a:off x="13115925"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426" name="フローチャート: 判断 425"/>
        <xdr:cNvSpPr/>
      </xdr:nvSpPr>
      <xdr:spPr>
        <a:xfrm>
          <a:off x="123698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427" name="フローチャート: 判断 426"/>
        <xdr:cNvSpPr/>
      </xdr:nvSpPr>
      <xdr:spPr>
        <a:xfrm>
          <a:off x="11623675" y="6447155"/>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428" name="フローチャート: 判断 427"/>
        <xdr:cNvSpPr/>
      </xdr:nvSpPr>
      <xdr:spPr>
        <a:xfrm>
          <a:off x="10848975"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xdr:cNvSpPr txBox="1"/>
      </xdr:nvSpPr>
      <xdr:spPr>
        <a:xfrm>
          <a:off x="137287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xdr:cNvSpPr txBox="1"/>
      </xdr:nvSpPr>
      <xdr:spPr>
        <a:xfrm>
          <a:off x="1300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xdr:cNvSpPr txBox="1"/>
      </xdr:nvSpPr>
      <xdr:spPr>
        <a:xfrm>
          <a:off x="122586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xdr:cNvSpPr txBox="1"/>
      </xdr:nvSpPr>
      <xdr:spPr>
        <a:xfrm>
          <a:off x="114935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xdr:cNvSpPr txBox="1"/>
      </xdr:nvSpPr>
      <xdr:spPr>
        <a:xfrm>
          <a:off x="107378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52070</xdr:rowOff>
    </xdr:from>
    <xdr:to>
      <xdr:col>85</xdr:col>
      <xdr:colOff>177800</xdr:colOff>
      <xdr:row>41</xdr:row>
      <xdr:rowOff>153670</xdr:rowOff>
    </xdr:to>
    <xdr:sp macro="" textlink="">
      <xdr:nvSpPr>
        <xdr:cNvPr id="434" name="楕円 433"/>
        <xdr:cNvSpPr/>
      </xdr:nvSpPr>
      <xdr:spPr>
        <a:xfrm>
          <a:off x="13839825" y="70815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138447</xdr:rowOff>
    </xdr:from>
    <xdr:ext cx="405111" cy="259045"/>
    <xdr:sp macro="" textlink="">
      <xdr:nvSpPr>
        <xdr:cNvPr id="435" name="【認定こども園・幼稚園・保育所】&#10;有形固定資産減価償却率該当値テキスト"/>
        <xdr:cNvSpPr txBox="1"/>
      </xdr:nvSpPr>
      <xdr:spPr>
        <a:xfrm>
          <a:off x="13928725" y="699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55880</xdr:rowOff>
    </xdr:from>
    <xdr:to>
      <xdr:col>81</xdr:col>
      <xdr:colOff>101600</xdr:colOff>
      <xdr:row>41</xdr:row>
      <xdr:rowOff>157480</xdr:rowOff>
    </xdr:to>
    <xdr:sp macro="" textlink="">
      <xdr:nvSpPr>
        <xdr:cNvPr id="436" name="楕円 435"/>
        <xdr:cNvSpPr/>
      </xdr:nvSpPr>
      <xdr:spPr>
        <a:xfrm>
          <a:off x="13115925" y="708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102870</xdr:rowOff>
    </xdr:from>
    <xdr:to>
      <xdr:col>85</xdr:col>
      <xdr:colOff>127000</xdr:colOff>
      <xdr:row>41</xdr:row>
      <xdr:rowOff>106680</xdr:rowOff>
    </xdr:to>
    <xdr:cxnSp macro="">
      <xdr:nvCxnSpPr>
        <xdr:cNvPr id="437" name="直線コネクタ 436"/>
        <xdr:cNvCxnSpPr/>
      </xdr:nvCxnSpPr>
      <xdr:spPr>
        <a:xfrm flipV="1">
          <a:off x="13166725" y="7132320"/>
          <a:ext cx="723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53975</xdr:rowOff>
    </xdr:from>
    <xdr:to>
      <xdr:col>76</xdr:col>
      <xdr:colOff>165100</xdr:colOff>
      <xdr:row>41</xdr:row>
      <xdr:rowOff>155575</xdr:rowOff>
    </xdr:to>
    <xdr:sp macro="" textlink="">
      <xdr:nvSpPr>
        <xdr:cNvPr id="438" name="楕円 437"/>
        <xdr:cNvSpPr/>
      </xdr:nvSpPr>
      <xdr:spPr>
        <a:xfrm>
          <a:off x="12369800" y="708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104775</xdr:rowOff>
    </xdr:from>
    <xdr:to>
      <xdr:col>81</xdr:col>
      <xdr:colOff>50800</xdr:colOff>
      <xdr:row>41</xdr:row>
      <xdr:rowOff>106680</xdr:rowOff>
    </xdr:to>
    <xdr:cxnSp macro="">
      <xdr:nvCxnSpPr>
        <xdr:cNvPr id="439" name="直線コネクタ 438"/>
        <xdr:cNvCxnSpPr/>
      </xdr:nvCxnSpPr>
      <xdr:spPr>
        <a:xfrm>
          <a:off x="12420600" y="7134225"/>
          <a:ext cx="74612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46355</xdr:rowOff>
    </xdr:from>
    <xdr:to>
      <xdr:col>72</xdr:col>
      <xdr:colOff>38100</xdr:colOff>
      <xdr:row>41</xdr:row>
      <xdr:rowOff>147955</xdr:rowOff>
    </xdr:to>
    <xdr:sp macro="" textlink="">
      <xdr:nvSpPr>
        <xdr:cNvPr id="440" name="楕円 439"/>
        <xdr:cNvSpPr/>
      </xdr:nvSpPr>
      <xdr:spPr>
        <a:xfrm>
          <a:off x="11623675" y="7075805"/>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97155</xdr:rowOff>
    </xdr:from>
    <xdr:to>
      <xdr:col>76</xdr:col>
      <xdr:colOff>114300</xdr:colOff>
      <xdr:row>41</xdr:row>
      <xdr:rowOff>104775</xdr:rowOff>
    </xdr:to>
    <xdr:cxnSp macro="">
      <xdr:nvCxnSpPr>
        <xdr:cNvPr id="441" name="直線コネクタ 440"/>
        <xdr:cNvCxnSpPr/>
      </xdr:nvCxnSpPr>
      <xdr:spPr>
        <a:xfrm>
          <a:off x="11655425" y="7126605"/>
          <a:ext cx="765175"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40640</xdr:rowOff>
    </xdr:from>
    <xdr:to>
      <xdr:col>67</xdr:col>
      <xdr:colOff>101600</xdr:colOff>
      <xdr:row>41</xdr:row>
      <xdr:rowOff>142240</xdr:rowOff>
    </xdr:to>
    <xdr:sp macro="" textlink="">
      <xdr:nvSpPr>
        <xdr:cNvPr id="442" name="楕円 441"/>
        <xdr:cNvSpPr/>
      </xdr:nvSpPr>
      <xdr:spPr>
        <a:xfrm>
          <a:off x="10848975" y="707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91440</xdr:rowOff>
    </xdr:from>
    <xdr:to>
      <xdr:col>71</xdr:col>
      <xdr:colOff>177800</xdr:colOff>
      <xdr:row>41</xdr:row>
      <xdr:rowOff>97155</xdr:rowOff>
    </xdr:to>
    <xdr:cxnSp macro="">
      <xdr:nvCxnSpPr>
        <xdr:cNvPr id="443" name="直線コネクタ 442"/>
        <xdr:cNvCxnSpPr/>
      </xdr:nvCxnSpPr>
      <xdr:spPr>
        <a:xfrm>
          <a:off x="10899775" y="7120890"/>
          <a:ext cx="7556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162577</xdr:rowOff>
    </xdr:from>
    <xdr:ext cx="405111" cy="259045"/>
    <xdr:sp macro="" textlink="">
      <xdr:nvSpPr>
        <xdr:cNvPr id="444" name="n_1aveValue【認定こども園・幼稚園・保育所】&#10;有形固定資産減価償却率"/>
        <xdr:cNvSpPr txBox="1"/>
      </xdr:nvSpPr>
      <xdr:spPr>
        <a:xfrm>
          <a:off x="129800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31132</xdr:rowOff>
    </xdr:from>
    <xdr:ext cx="405111" cy="259045"/>
    <xdr:sp macro="" textlink="">
      <xdr:nvSpPr>
        <xdr:cNvPr id="445" name="n_2aveValue【認定こども園・幼稚園・保育所】&#10;有形固定資産減価償却率"/>
        <xdr:cNvSpPr txBox="1"/>
      </xdr:nvSpPr>
      <xdr:spPr>
        <a:xfrm>
          <a:off x="12246619"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50182</xdr:rowOff>
    </xdr:from>
    <xdr:ext cx="405111" cy="259045"/>
    <xdr:sp macro="" textlink="">
      <xdr:nvSpPr>
        <xdr:cNvPr id="446" name="n_3aveValue【認定こども園・幼稚園・保育所】&#10;有形固定資産減価償却率"/>
        <xdr:cNvSpPr txBox="1"/>
      </xdr:nvSpPr>
      <xdr:spPr>
        <a:xfrm>
          <a:off x="11500494" y="622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447" name="n_4aveValue【認定こども園・幼稚園・保育所】&#10;有形固定資産減価償却率"/>
        <xdr:cNvSpPr txBox="1"/>
      </xdr:nvSpPr>
      <xdr:spPr>
        <a:xfrm>
          <a:off x="1072579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148607</xdr:rowOff>
    </xdr:from>
    <xdr:ext cx="405111" cy="259045"/>
    <xdr:sp macro="" textlink="">
      <xdr:nvSpPr>
        <xdr:cNvPr id="448" name="n_1mainValue【認定こども園・幼稚園・保育所】&#10;有形固定資産減価償却率"/>
        <xdr:cNvSpPr txBox="1"/>
      </xdr:nvSpPr>
      <xdr:spPr>
        <a:xfrm>
          <a:off x="12980044" y="717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146702</xdr:rowOff>
    </xdr:from>
    <xdr:ext cx="405111" cy="259045"/>
    <xdr:sp macro="" textlink="">
      <xdr:nvSpPr>
        <xdr:cNvPr id="449" name="n_2mainValue【認定こども園・幼稚園・保育所】&#10;有形固定資産減価償却率"/>
        <xdr:cNvSpPr txBox="1"/>
      </xdr:nvSpPr>
      <xdr:spPr>
        <a:xfrm>
          <a:off x="12246619"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139082</xdr:rowOff>
    </xdr:from>
    <xdr:ext cx="405111" cy="259045"/>
    <xdr:sp macro="" textlink="">
      <xdr:nvSpPr>
        <xdr:cNvPr id="450" name="n_3mainValue【認定こども園・幼稚園・保育所】&#10;有形固定資産減価償却率"/>
        <xdr:cNvSpPr txBox="1"/>
      </xdr:nvSpPr>
      <xdr:spPr>
        <a:xfrm>
          <a:off x="11500494" y="716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133367</xdr:rowOff>
    </xdr:from>
    <xdr:ext cx="405111" cy="259045"/>
    <xdr:sp macro="" textlink="">
      <xdr:nvSpPr>
        <xdr:cNvPr id="451" name="n_4mainValue【認定こども園・幼稚園・保育所】&#10;有形固定資産減価償却率"/>
        <xdr:cNvSpPr txBox="1"/>
      </xdr:nvSpPr>
      <xdr:spPr>
        <a:xfrm>
          <a:off x="10725794" y="716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xdr:cNvSpPr/>
      </xdr:nvSpPr>
      <xdr:spPr>
        <a:xfrm>
          <a:off x="15544800" y="419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xdr:cNvSpPr/>
      </xdr:nvSpPr>
      <xdr:spPr>
        <a:xfrm>
          <a:off x="1567180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xdr:cNvSpPr/>
      </xdr:nvSpPr>
      <xdr:spPr>
        <a:xfrm>
          <a:off x="1567180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xdr:cNvSpPr/>
      </xdr:nvSpPr>
      <xdr:spPr>
        <a:xfrm>
          <a:off x="1651635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xdr:cNvSpPr/>
      </xdr:nvSpPr>
      <xdr:spPr>
        <a:xfrm>
          <a:off x="1651635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xdr:cNvSpPr/>
      </xdr:nvSpPr>
      <xdr:spPr>
        <a:xfrm>
          <a:off x="1748790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xdr:cNvSpPr/>
      </xdr:nvSpPr>
      <xdr:spPr>
        <a:xfrm>
          <a:off x="1748790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xdr:cNvSpPr/>
      </xdr:nvSpPr>
      <xdr:spPr>
        <a:xfrm>
          <a:off x="15544800" y="533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xdr:cNvSpPr txBox="1"/>
      </xdr:nvSpPr>
      <xdr:spPr>
        <a:xfrm>
          <a:off x="15535275"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xdr:cNvCxnSpPr/>
      </xdr:nvCxnSpPr>
      <xdr:spPr>
        <a:xfrm>
          <a:off x="15544800" y="762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xdr:cNvCxnSpPr/>
      </xdr:nvCxnSpPr>
      <xdr:spPr>
        <a:xfrm>
          <a:off x="15544800" y="71628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xdr:cNvSpPr txBox="1"/>
      </xdr:nvSpPr>
      <xdr:spPr>
        <a:xfrm>
          <a:off x="15163346"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xdr:cNvCxnSpPr/>
      </xdr:nvCxnSpPr>
      <xdr:spPr>
        <a:xfrm>
          <a:off x="15544800" y="67056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xdr:cNvSpPr txBox="1"/>
      </xdr:nvSpPr>
      <xdr:spPr>
        <a:xfrm>
          <a:off x="15163346"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xdr:cNvCxnSpPr/>
      </xdr:nvCxnSpPr>
      <xdr:spPr>
        <a:xfrm>
          <a:off x="15544800" y="62484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xdr:cNvSpPr txBox="1"/>
      </xdr:nvSpPr>
      <xdr:spPr>
        <a:xfrm>
          <a:off x="15163346"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xdr:cNvCxnSpPr/>
      </xdr:nvCxnSpPr>
      <xdr:spPr>
        <a:xfrm>
          <a:off x="15544800" y="57912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xdr:cNvSpPr txBox="1"/>
      </xdr:nvSpPr>
      <xdr:spPr>
        <a:xfrm>
          <a:off x="15163346"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xdr:cNvCxnSpPr/>
      </xdr:nvCxnSpPr>
      <xdr:spPr>
        <a:xfrm>
          <a:off x="15544800" y="533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xdr:cNvSpPr txBox="1"/>
      </xdr:nvSpPr>
      <xdr:spPr>
        <a:xfrm>
          <a:off x="15163346"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xdr:cNvSpPr/>
      </xdr:nvSpPr>
      <xdr:spPr>
        <a:xfrm>
          <a:off x="15544800" y="533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473" name="直線コネクタ 472"/>
        <xdr:cNvCxnSpPr/>
      </xdr:nvCxnSpPr>
      <xdr:spPr>
        <a:xfrm flipV="1">
          <a:off x="18846164" y="5928360"/>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4" name="【認定こども園・幼稚園・保育所】&#10;一人当たり面積最小値テキスト"/>
        <xdr:cNvSpPr txBox="1"/>
      </xdr:nvSpPr>
      <xdr:spPr>
        <a:xfrm>
          <a:off x="188849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5" name="直線コネクタ 474"/>
        <xdr:cNvCxnSpPr/>
      </xdr:nvCxnSpPr>
      <xdr:spPr>
        <a:xfrm>
          <a:off x="18786475" y="7112508"/>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476" name="【認定こども園・幼稚園・保育所】&#10;一人当たり面積最大値テキスト"/>
        <xdr:cNvSpPr txBox="1"/>
      </xdr:nvSpPr>
      <xdr:spPr>
        <a:xfrm>
          <a:off x="18884900" y="570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477" name="直線コネクタ 476"/>
        <xdr:cNvCxnSpPr/>
      </xdr:nvCxnSpPr>
      <xdr:spPr>
        <a:xfrm>
          <a:off x="18786475" y="592836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478" name="【認定こども園・幼稚園・保育所】&#10;一人当たり面積平均値テキスト"/>
        <xdr:cNvSpPr txBox="1"/>
      </xdr:nvSpPr>
      <xdr:spPr>
        <a:xfrm>
          <a:off x="18884900" y="669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9" name="フローチャート: 判断 478"/>
        <xdr:cNvSpPr/>
      </xdr:nvSpPr>
      <xdr:spPr>
        <a:xfrm>
          <a:off x="187960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480" name="フローチャート: 判断 479"/>
        <xdr:cNvSpPr/>
      </xdr:nvSpPr>
      <xdr:spPr>
        <a:xfrm>
          <a:off x="18100675" y="673481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481" name="フローチャート: 判断 480"/>
        <xdr:cNvSpPr/>
      </xdr:nvSpPr>
      <xdr:spPr>
        <a:xfrm>
          <a:off x="17325975"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482" name="フローチャート: 判断 481"/>
        <xdr:cNvSpPr/>
      </xdr:nvSpPr>
      <xdr:spPr>
        <a:xfrm>
          <a:off x="16579850" y="669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483" name="フローチャート: 判断 482"/>
        <xdr:cNvSpPr/>
      </xdr:nvSpPr>
      <xdr:spPr>
        <a:xfrm>
          <a:off x="15833725" y="6686804"/>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xdr:cNvSpPr txBox="1"/>
      </xdr:nvSpPr>
      <xdr:spPr>
        <a:xfrm>
          <a:off x="186848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xdr:cNvSpPr txBox="1"/>
      </xdr:nvSpPr>
      <xdr:spPr>
        <a:xfrm>
          <a:off x="179705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xdr:cNvSpPr txBox="1"/>
      </xdr:nvSpPr>
      <xdr:spPr>
        <a:xfrm>
          <a:off x="172148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xdr:cNvSpPr txBox="1"/>
      </xdr:nvSpPr>
      <xdr:spPr>
        <a:xfrm>
          <a:off x="1646872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xdr:cNvSpPr txBox="1"/>
      </xdr:nvSpPr>
      <xdr:spPr>
        <a:xfrm>
          <a:off x="157035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98552</xdr:rowOff>
    </xdr:from>
    <xdr:to>
      <xdr:col>116</xdr:col>
      <xdr:colOff>114300</xdr:colOff>
      <xdr:row>39</xdr:row>
      <xdr:rowOff>28702</xdr:rowOff>
    </xdr:to>
    <xdr:sp macro="" textlink="">
      <xdr:nvSpPr>
        <xdr:cNvPr id="489" name="楕円 488"/>
        <xdr:cNvSpPr/>
      </xdr:nvSpPr>
      <xdr:spPr>
        <a:xfrm>
          <a:off x="18796000" y="661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121429</xdr:rowOff>
    </xdr:from>
    <xdr:ext cx="469744" cy="259045"/>
    <xdr:sp macro="" textlink="">
      <xdr:nvSpPr>
        <xdr:cNvPr id="490" name="【認定こども園・幼稚園・保育所】&#10;一人当たり面積該当値テキスト"/>
        <xdr:cNvSpPr txBox="1"/>
      </xdr:nvSpPr>
      <xdr:spPr>
        <a:xfrm>
          <a:off x="18884900" y="6465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109982</xdr:rowOff>
    </xdr:from>
    <xdr:to>
      <xdr:col>112</xdr:col>
      <xdr:colOff>38100</xdr:colOff>
      <xdr:row>39</xdr:row>
      <xdr:rowOff>40132</xdr:rowOff>
    </xdr:to>
    <xdr:sp macro="" textlink="">
      <xdr:nvSpPr>
        <xdr:cNvPr id="491" name="楕円 490"/>
        <xdr:cNvSpPr/>
      </xdr:nvSpPr>
      <xdr:spPr>
        <a:xfrm>
          <a:off x="18100675" y="6625082"/>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149352</xdr:rowOff>
    </xdr:from>
    <xdr:to>
      <xdr:col>116</xdr:col>
      <xdr:colOff>63500</xdr:colOff>
      <xdr:row>38</xdr:row>
      <xdr:rowOff>160782</xdr:rowOff>
    </xdr:to>
    <xdr:cxnSp macro="">
      <xdr:nvCxnSpPr>
        <xdr:cNvPr id="492" name="直線コネクタ 491"/>
        <xdr:cNvCxnSpPr/>
      </xdr:nvCxnSpPr>
      <xdr:spPr>
        <a:xfrm flipV="1">
          <a:off x="18132425" y="6664452"/>
          <a:ext cx="714375"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98552</xdr:rowOff>
    </xdr:from>
    <xdr:to>
      <xdr:col>107</xdr:col>
      <xdr:colOff>101600</xdr:colOff>
      <xdr:row>39</xdr:row>
      <xdr:rowOff>28702</xdr:rowOff>
    </xdr:to>
    <xdr:sp macro="" textlink="">
      <xdr:nvSpPr>
        <xdr:cNvPr id="493" name="楕円 492"/>
        <xdr:cNvSpPr/>
      </xdr:nvSpPr>
      <xdr:spPr>
        <a:xfrm>
          <a:off x="17325975" y="661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149352</xdr:rowOff>
    </xdr:from>
    <xdr:to>
      <xdr:col>111</xdr:col>
      <xdr:colOff>177800</xdr:colOff>
      <xdr:row>38</xdr:row>
      <xdr:rowOff>160782</xdr:rowOff>
    </xdr:to>
    <xdr:cxnSp macro="">
      <xdr:nvCxnSpPr>
        <xdr:cNvPr id="494" name="直線コネクタ 493"/>
        <xdr:cNvCxnSpPr/>
      </xdr:nvCxnSpPr>
      <xdr:spPr>
        <a:xfrm>
          <a:off x="17376775" y="6664452"/>
          <a:ext cx="7556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109982</xdr:rowOff>
    </xdr:from>
    <xdr:to>
      <xdr:col>102</xdr:col>
      <xdr:colOff>165100</xdr:colOff>
      <xdr:row>39</xdr:row>
      <xdr:rowOff>40132</xdr:rowOff>
    </xdr:to>
    <xdr:sp macro="" textlink="">
      <xdr:nvSpPr>
        <xdr:cNvPr id="495" name="楕円 494"/>
        <xdr:cNvSpPr/>
      </xdr:nvSpPr>
      <xdr:spPr>
        <a:xfrm>
          <a:off x="16579850" y="662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149352</xdr:rowOff>
    </xdr:from>
    <xdr:to>
      <xdr:col>107</xdr:col>
      <xdr:colOff>50800</xdr:colOff>
      <xdr:row>38</xdr:row>
      <xdr:rowOff>160782</xdr:rowOff>
    </xdr:to>
    <xdr:cxnSp macro="">
      <xdr:nvCxnSpPr>
        <xdr:cNvPr id="496" name="直線コネクタ 495"/>
        <xdr:cNvCxnSpPr/>
      </xdr:nvCxnSpPr>
      <xdr:spPr>
        <a:xfrm flipV="1">
          <a:off x="16630650" y="6664452"/>
          <a:ext cx="746125"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121412</xdr:rowOff>
    </xdr:from>
    <xdr:to>
      <xdr:col>98</xdr:col>
      <xdr:colOff>38100</xdr:colOff>
      <xdr:row>39</xdr:row>
      <xdr:rowOff>51562</xdr:rowOff>
    </xdr:to>
    <xdr:sp macro="" textlink="">
      <xdr:nvSpPr>
        <xdr:cNvPr id="497" name="楕円 496"/>
        <xdr:cNvSpPr/>
      </xdr:nvSpPr>
      <xdr:spPr>
        <a:xfrm>
          <a:off x="15833725" y="6636512"/>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160782</xdr:rowOff>
    </xdr:from>
    <xdr:to>
      <xdr:col>102</xdr:col>
      <xdr:colOff>114300</xdr:colOff>
      <xdr:row>39</xdr:row>
      <xdr:rowOff>762</xdr:rowOff>
    </xdr:to>
    <xdr:cxnSp macro="">
      <xdr:nvCxnSpPr>
        <xdr:cNvPr id="498" name="直線コネクタ 497"/>
        <xdr:cNvCxnSpPr/>
      </xdr:nvCxnSpPr>
      <xdr:spPr>
        <a:xfrm flipV="1">
          <a:off x="15865475" y="6675882"/>
          <a:ext cx="765175"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140987</xdr:rowOff>
    </xdr:from>
    <xdr:ext cx="469744" cy="259045"/>
    <xdr:sp macro="" textlink="">
      <xdr:nvSpPr>
        <xdr:cNvPr id="499" name="n_1aveValue【認定こども園・幼稚園・保育所】&#10;一人当たり面積"/>
        <xdr:cNvSpPr txBox="1"/>
      </xdr:nvSpPr>
      <xdr:spPr>
        <a:xfrm>
          <a:off x="17932477" y="682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118127</xdr:rowOff>
    </xdr:from>
    <xdr:ext cx="469744" cy="259045"/>
    <xdr:sp macro="" textlink="">
      <xdr:nvSpPr>
        <xdr:cNvPr id="500" name="n_2aveValue【認定こども園・幼稚園・保育所】&#10;一人当たり面積"/>
        <xdr:cNvSpPr txBox="1"/>
      </xdr:nvSpPr>
      <xdr:spPr>
        <a:xfrm>
          <a:off x="17170477" y="680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102125</xdr:rowOff>
    </xdr:from>
    <xdr:ext cx="469744" cy="259045"/>
    <xdr:sp macro="" textlink="">
      <xdr:nvSpPr>
        <xdr:cNvPr id="501" name="n_3aveValue【認定こども園・幼稚園・保育所】&#10;一人当たり面積"/>
        <xdr:cNvSpPr txBox="1"/>
      </xdr:nvSpPr>
      <xdr:spPr>
        <a:xfrm>
          <a:off x="16424352" y="678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92981</xdr:rowOff>
    </xdr:from>
    <xdr:ext cx="469744" cy="259045"/>
    <xdr:sp macro="" textlink="">
      <xdr:nvSpPr>
        <xdr:cNvPr id="502" name="n_4aveValue【認定こども園・幼稚園・保育所】&#10;一人当たり面積"/>
        <xdr:cNvSpPr txBox="1"/>
      </xdr:nvSpPr>
      <xdr:spPr>
        <a:xfrm>
          <a:off x="15678227" y="677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56659</xdr:rowOff>
    </xdr:from>
    <xdr:ext cx="469744" cy="259045"/>
    <xdr:sp macro="" textlink="">
      <xdr:nvSpPr>
        <xdr:cNvPr id="503" name="n_1mainValue【認定こども園・幼稚園・保育所】&#10;一人当たり面積"/>
        <xdr:cNvSpPr txBox="1"/>
      </xdr:nvSpPr>
      <xdr:spPr>
        <a:xfrm>
          <a:off x="17932477" y="640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45229</xdr:rowOff>
    </xdr:from>
    <xdr:ext cx="469744" cy="259045"/>
    <xdr:sp macro="" textlink="">
      <xdr:nvSpPr>
        <xdr:cNvPr id="504" name="n_2mainValue【認定こども園・幼稚園・保育所】&#10;一人当たり面積"/>
        <xdr:cNvSpPr txBox="1"/>
      </xdr:nvSpPr>
      <xdr:spPr>
        <a:xfrm>
          <a:off x="17170477" y="6388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56659</xdr:rowOff>
    </xdr:from>
    <xdr:ext cx="469744" cy="259045"/>
    <xdr:sp macro="" textlink="">
      <xdr:nvSpPr>
        <xdr:cNvPr id="505" name="n_3mainValue【認定こども園・幼稚園・保育所】&#10;一人当たり面積"/>
        <xdr:cNvSpPr txBox="1"/>
      </xdr:nvSpPr>
      <xdr:spPr>
        <a:xfrm>
          <a:off x="16424352" y="640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68089</xdr:rowOff>
    </xdr:from>
    <xdr:ext cx="469744" cy="259045"/>
    <xdr:sp macro="" textlink="">
      <xdr:nvSpPr>
        <xdr:cNvPr id="506" name="n_4mainValue【認定こども園・幼稚園・保育所】&#10;一人当たり面積"/>
        <xdr:cNvSpPr txBox="1"/>
      </xdr:nvSpPr>
      <xdr:spPr>
        <a:xfrm>
          <a:off x="15678227" y="641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xdr:cNvSpPr/>
      </xdr:nvSpPr>
      <xdr:spPr>
        <a:xfrm>
          <a:off x="10588625" y="800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xdr:cNvSpPr/>
      </xdr:nvSpPr>
      <xdr:spPr>
        <a:xfrm>
          <a:off x="1068705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xdr:cNvSpPr/>
      </xdr:nvSpPr>
      <xdr:spPr>
        <a:xfrm>
          <a:off x="1068705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xdr:cNvSpPr/>
      </xdr:nvSpPr>
      <xdr:spPr>
        <a:xfrm>
          <a:off x="11560175"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xdr:cNvSpPr/>
      </xdr:nvSpPr>
      <xdr:spPr>
        <a:xfrm>
          <a:off x="11560175"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xdr:cNvSpPr/>
      </xdr:nvSpPr>
      <xdr:spPr>
        <a:xfrm>
          <a:off x="12531725"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xdr:cNvSpPr/>
      </xdr:nvSpPr>
      <xdr:spPr>
        <a:xfrm>
          <a:off x="12531725"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xdr:cNvSpPr/>
      </xdr:nvSpPr>
      <xdr:spPr>
        <a:xfrm>
          <a:off x="10588625" y="914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xdr:cNvSpPr txBox="1"/>
      </xdr:nvSpPr>
      <xdr:spPr>
        <a:xfrm>
          <a:off x="10550525"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xdr:cNvCxnSpPr/>
      </xdr:nvCxnSpPr>
      <xdr:spPr>
        <a:xfrm>
          <a:off x="10588625" y="11430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xdr:cNvSpPr txBox="1"/>
      </xdr:nvSpPr>
      <xdr:spPr>
        <a:xfrm>
          <a:off x="10197646"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xdr:cNvCxnSpPr/>
      </xdr:nvCxnSpPr>
      <xdr:spPr>
        <a:xfrm>
          <a:off x="10588625" y="11103428"/>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9" name="テキスト ボックス 518"/>
        <xdr:cNvSpPr txBox="1"/>
      </xdr:nvSpPr>
      <xdr:spPr>
        <a:xfrm>
          <a:off x="10242716"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xdr:cNvCxnSpPr/>
      </xdr:nvCxnSpPr>
      <xdr:spPr>
        <a:xfrm>
          <a:off x="10588625" y="10776857"/>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xdr:cNvSpPr txBox="1"/>
      </xdr:nvSpPr>
      <xdr:spPr>
        <a:xfrm>
          <a:off x="10242716"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xdr:cNvCxnSpPr/>
      </xdr:nvCxnSpPr>
      <xdr:spPr>
        <a:xfrm>
          <a:off x="10588625" y="10450285"/>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xdr:cNvSpPr txBox="1"/>
      </xdr:nvSpPr>
      <xdr:spPr>
        <a:xfrm>
          <a:off x="10242716"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xdr:cNvCxnSpPr/>
      </xdr:nvCxnSpPr>
      <xdr:spPr>
        <a:xfrm>
          <a:off x="10588625" y="10123715"/>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xdr:cNvSpPr txBox="1"/>
      </xdr:nvSpPr>
      <xdr:spPr>
        <a:xfrm>
          <a:off x="10242716"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xdr:cNvCxnSpPr/>
      </xdr:nvCxnSpPr>
      <xdr:spPr>
        <a:xfrm>
          <a:off x="10588625" y="9797143"/>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xdr:cNvSpPr txBox="1"/>
      </xdr:nvSpPr>
      <xdr:spPr>
        <a:xfrm>
          <a:off x="10242716"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xdr:cNvCxnSpPr/>
      </xdr:nvCxnSpPr>
      <xdr:spPr>
        <a:xfrm>
          <a:off x="10588625" y="9470572"/>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9" name="テキスト ボックス 528"/>
        <xdr:cNvSpPr txBox="1"/>
      </xdr:nvSpPr>
      <xdr:spPr>
        <a:xfrm>
          <a:off x="10242716"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xdr:cNvCxnSpPr/>
      </xdr:nvCxnSpPr>
      <xdr:spPr>
        <a:xfrm>
          <a:off x="10588625" y="9144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xdr:cNvSpPr txBox="1"/>
      </xdr:nvSpPr>
      <xdr:spPr>
        <a:xfrm>
          <a:off x="10242716"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xdr:cNvSpPr/>
      </xdr:nvSpPr>
      <xdr:spPr>
        <a:xfrm>
          <a:off x="10588625" y="914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533" name="直線コネクタ 532"/>
        <xdr:cNvCxnSpPr/>
      </xdr:nvCxnSpPr>
      <xdr:spPr>
        <a:xfrm flipV="1">
          <a:off x="13889989" y="944444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534" name="【学校施設】&#10;有形固定資産減価償却率最小値テキスト"/>
        <xdr:cNvSpPr txBox="1"/>
      </xdr:nvSpPr>
      <xdr:spPr>
        <a:xfrm>
          <a:off x="13928725" y="1095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535" name="直線コネクタ 534"/>
        <xdr:cNvCxnSpPr/>
      </xdr:nvCxnSpPr>
      <xdr:spPr>
        <a:xfrm>
          <a:off x="13801725" y="10953206"/>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536" name="【学校施設】&#10;有形固定資産減価償却率最大値テキスト"/>
        <xdr:cNvSpPr txBox="1"/>
      </xdr:nvSpPr>
      <xdr:spPr>
        <a:xfrm>
          <a:off x="13928725" y="9219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537" name="直線コネクタ 536"/>
        <xdr:cNvCxnSpPr/>
      </xdr:nvCxnSpPr>
      <xdr:spPr>
        <a:xfrm>
          <a:off x="13801725" y="9444446"/>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156590</xdr:rowOff>
    </xdr:from>
    <xdr:ext cx="405111" cy="259045"/>
    <xdr:sp macro="" textlink="">
      <xdr:nvSpPr>
        <xdr:cNvPr id="538" name="【学校施設】&#10;有形固定資産減価償却率平均値テキスト"/>
        <xdr:cNvSpPr txBox="1"/>
      </xdr:nvSpPr>
      <xdr:spPr>
        <a:xfrm>
          <a:off x="13928725" y="10100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539" name="フローチャート: 判断 538"/>
        <xdr:cNvSpPr/>
      </xdr:nvSpPr>
      <xdr:spPr>
        <a:xfrm>
          <a:off x="13839825" y="1024926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540" name="フローチャート: 判断 539"/>
        <xdr:cNvSpPr/>
      </xdr:nvSpPr>
      <xdr:spPr>
        <a:xfrm>
          <a:off x="13115925"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541" name="フローチャート: 判断 540"/>
        <xdr:cNvSpPr/>
      </xdr:nvSpPr>
      <xdr:spPr>
        <a:xfrm>
          <a:off x="123698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542" name="フローチャート: 判断 541"/>
        <xdr:cNvSpPr/>
      </xdr:nvSpPr>
      <xdr:spPr>
        <a:xfrm>
          <a:off x="11623675" y="1014476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543" name="フローチャート: 判断 542"/>
        <xdr:cNvSpPr/>
      </xdr:nvSpPr>
      <xdr:spPr>
        <a:xfrm>
          <a:off x="10848975" y="1013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xdr:cNvSpPr txBox="1"/>
      </xdr:nvSpPr>
      <xdr:spPr>
        <a:xfrm>
          <a:off x="137287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xdr:cNvSpPr txBox="1"/>
      </xdr:nvSpPr>
      <xdr:spPr>
        <a:xfrm>
          <a:off x="1300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xdr:cNvSpPr txBox="1"/>
      </xdr:nvSpPr>
      <xdr:spPr>
        <a:xfrm>
          <a:off x="122586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xdr:cNvSpPr txBox="1"/>
      </xdr:nvSpPr>
      <xdr:spPr>
        <a:xfrm>
          <a:off x="114935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xdr:cNvSpPr txBox="1"/>
      </xdr:nvSpPr>
      <xdr:spPr>
        <a:xfrm>
          <a:off x="107378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48804</xdr:rowOff>
    </xdr:from>
    <xdr:to>
      <xdr:col>85</xdr:col>
      <xdr:colOff>177800</xdr:colOff>
      <xdr:row>61</xdr:row>
      <xdr:rowOff>150404</xdr:rowOff>
    </xdr:to>
    <xdr:sp macro="" textlink="">
      <xdr:nvSpPr>
        <xdr:cNvPr id="549" name="楕円 548"/>
        <xdr:cNvSpPr/>
      </xdr:nvSpPr>
      <xdr:spPr>
        <a:xfrm>
          <a:off x="13839825" y="1050725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27231</xdr:rowOff>
    </xdr:from>
    <xdr:ext cx="405111" cy="259045"/>
    <xdr:sp macro="" textlink="">
      <xdr:nvSpPr>
        <xdr:cNvPr id="550" name="【学校施設】&#10;有形固定資産減価償却率該当値テキスト"/>
        <xdr:cNvSpPr txBox="1"/>
      </xdr:nvSpPr>
      <xdr:spPr>
        <a:xfrm>
          <a:off x="13928725" y="1048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132080</xdr:rowOff>
    </xdr:from>
    <xdr:to>
      <xdr:col>81</xdr:col>
      <xdr:colOff>101600</xdr:colOff>
      <xdr:row>63</xdr:row>
      <xdr:rowOff>62230</xdr:rowOff>
    </xdr:to>
    <xdr:sp macro="" textlink="">
      <xdr:nvSpPr>
        <xdr:cNvPr id="551" name="楕円 550"/>
        <xdr:cNvSpPr/>
      </xdr:nvSpPr>
      <xdr:spPr>
        <a:xfrm>
          <a:off x="13115925"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99604</xdr:rowOff>
    </xdr:from>
    <xdr:to>
      <xdr:col>85</xdr:col>
      <xdr:colOff>127000</xdr:colOff>
      <xdr:row>63</xdr:row>
      <xdr:rowOff>11430</xdr:rowOff>
    </xdr:to>
    <xdr:cxnSp macro="">
      <xdr:nvCxnSpPr>
        <xdr:cNvPr id="552" name="直線コネクタ 551"/>
        <xdr:cNvCxnSpPr/>
      </xdr:nvCxnSpPr>
      <xdr:spPr>
        <a:xfrm flipV="1">
          <a:off x="13166725" y="10558054"/>
          <a:ext cx="723900" cy="254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1451</xdr:rowOff>
    </xdr:from>
    <xdr:to>
      <xdr:col>76</xdr:col>
      <xdr:colOff>165100</xdr:colOff>
      <xdr:row>62</xdr:row>
      <xdr:rowOff>103051</xdr:rowOff>
    </xdr:to>
    <xdr:sp macro="" textlink="">
      <xdr:nvSpPr>
        <xdr:cNvPr id="553" name="楕円 552"/>
        <xdr:cNvSpPr/>
      </xdr:nvSpPr>
      <xdr:spPr>
        <a:xfrm>
          <a:off x="12369800" y="1063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52251</xdr:rowOff>
    </xdr:from>
    <xdr:to>
      <xdr:col>81</xdr:col>
      <xdr:colOff>50800</xdr:colOff>
      <xdr:row>63</xdr:row>
      <xdr:rowOff>11430</xdr:rowOff>
    </xdr:to>
    <xdr:cxnSp macro="">
      <xdr:nvCxnSpPr>
        <xdr:cNvPr id="554" name="直線コネクタ 553"/>
        <xdr:cNvCxnSpPr/>
      </xdr:nvCxnSpPr>
      <xdr:spPr>
        <a:xfrm>
          <a:off x="12420600" y="10682151"/>
          <a:ext cx="746125"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104322</xdr:rowOff>
    </xdr:from>
    <xdr:to>
      <xdr:col>72</xdr:col>
      <xdr:colOff>38100</xdr:colOff>
      <xdr:row>62</xdr:row>
      <xdr:rowOff>34472</xdr:rowOff>
    </xdr:to>
    <xdr:sp macro="" textlink="">
      <xdr:nvSpPr>
        <xdr:cNvPr id="555" name="楕円 554"/>
        <xdr:cNvSpPr/>
      </xdr:nvSpPr>
      <xdr:spPr>
        <a:xfrm>
          <a:off x="11623675" y="10562772"/>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155122</xdr:rowOff>
    </xdr:from>
    <xdr:to>
      <xdr:col>76</xdr:col>
      <xdr:colOff>114300</xdr:colOff>
      <xdr:row>62</xdr:row>
      <xdr:rowOff>52251</xdr:rowOff>
    </xdr:to>
    <xdr:cxnSp macro="">
      <xdr:nvCxnSpPr>
        <xdr:cNvPr id="556" name="直線コネクタ 555"/>
        <xdr:cNvCxnSpPr/>
      </xdr:nvCxnSpPr>
      <xdr:spPr>
        <a:xfrm>
          <a:off x="11655425" y="10613572"/>
          <a:ext cx="765175"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32476</xdr:rowOff>
    </xdr:from>
    <xdr:to>
      <xdr:col>67</xdr:col>
      <xdr:colOff>101600</xdr:colOff>
      <xdr:row>61</xdr:row>
      <xdr:rowOff>134076</xdr:rowOff>
    </xdr:to>
    <xdr:sp macro="" textlink="">
      <xdr:nvSpPr>
        <xdr:cNvPr id="557" name="楕円 556"/>
        <xdr:cNvSpPr/>
      </xdr:nvSpPr>
      <xdr:spPr>
        <a:xfrm>
          <a:off x="10848975" y="1049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83276</xdr:rowOff>
    </xdr:from>
    <xdr:to>
      <xdr:col>71</xdr:col>
      <xdr:colOff>177800</xdr:colOff>
      <xdr:row>61</xdr:row>
      <xdr:rowOff>155122</xdr:rowOff>
    </xdr:to>
    <xdr:cxnSp macro="">
      <xdr:nvCxnSpPr>
        <xdr:cNvPr id="558" name="直線コネクタ 557"/>
        <xdr:cNvCxnSpPr/>
      </xdr:nvCxnSpPr>
      <xdr:spPr>
        <a:xfrm>
          <a:off x="10899775" y="10541726"/>
          <a:ext cx="75565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50999</xdr:rowOff>
    </xdr:from>
    <xdr:ext cx="405111" cy="259045"/>
    <xdr:sp macro="" textlink="">
      <xdr:nvSpPr>
        <xdr:cNvPr id="559" name="n_1aveValue【学校施設】&#10;有形固定資産減価償却率"/>
        <xdr:cNvSpPr txBox="1"/>
      </xdr:nvSpPr>
      <xdr:spPr>
        <a:xfrm>
          <a:off x="12980044"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560" name="n_2aveValue【学校施設】&#10;有形固定資産減価償却率"/>
        <xdr:cNvSpPr txBox="1"/>
      </xdr:nvSpPr>
      <xdr:spPr>
        <a:xfrm>
          <a:off x="12246619"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561" name="n_3aveValue【学校施設】&#10;有形固定資産減価償却率"/>
        <xdr:cNvSpPr txBox="1"/>
      </xdr:nvSpPr>
      <xdr:spPr>
        <a:xfrm>
          <a:off x="1150049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137540</xdr:rowOff>
    </xdr:from>
    <xdr:ext cx="405111" cy="259045"/>
    <xdr:sp macro="" textlink="">
      <xdr:nvSpPr>
        <xdr:cNvPr id="562" name="n_4aveValue【学校施設】&#10;有形固定資産減価償却率"/>
        <xdr:cNvSpPr txBox="1"/>
      </xdr:nvSpPr>
      <xdr:spPr>
        <a:xfrm>
          <a:off x="10725794" y="991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53357</xdr:rowOff>
    </xdr:from>
    <xdr:ext cx="405111" cy="259045"/>
    <xdr:sp macro="" textlink="">
      <xdr:nvSpPr>
        <xdr:cNvPr id="563" name="n_1mainValue【学校施設】&#10;有形固定資産減価償却率"/>
        <xdr:cNvSpPr txBox="1"/>
      </xdr:nvSpPr>
      <xdr:spPr>
        <a:xfrm>
          <a:off x="12980044"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94178</xdr:rowOff>
    </xdr:from>
    <xdr:ext cx="405111" cy="259045"/>
    <xdr:sp macro="" textlink="">
      <xdr:nvSpPr>
        <xdr:cNvPr id="564" name="n_2mainValue【学校施設】&#10;有形固定資産減価償却率"/>
        <xdr:cNvSpPr txBox="1"/>
      </xdr:nvSpPr>
      <xdr:spPr>
        <a:xfrm>
          <a:off x="12246619" y="10724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25599</xdr:rowOff>
    </xdr:from>
    <xdr:ext cx="405111" cy="259045"/>
    <xdr:sp macro="" textlink="">
      <xdr:nvSpPr>
        <xdr:cNvPr id="565" name="n_3mainValue【学校施設】&#10;有形固定資産減価償却率"/>
        <xdr:cNvSpPr txBox="1"/>
      </xdr:nvSpPr>
      <xdr:spPr>
        <a:xfrm>
          <a:off x="11500494"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125203</xdr:rowOff>
    </xdr:from>
    <xdr:ext cx="405111" cy="259045"/>
    <xdr:sp macro="" textlink="">
      <xdr:nvSpPr>
        <xdr:cNvPr id="566" name="n_4mainValue【学校施設】&#10;有形固定資産減価償却率"/>
        <xdr:cNvSpPr txBox="1"/>
      </xdr:nvSpPr>
      <xdr:spPr>
        <a:xfrm>
          <a:off x="10725794" y="1058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xdr:cNvSpPr/>
      </xdr:nvSpPr>
      <xdr:spPr>
        <a:xfrm>
          <a:off x="15544800" y="800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xdr:cNvSpPr/>
      </xdr:nvSpPr>
      <xdr:spPr>
        <a:xfrm>
          <a:off x="1567180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xdr:cNvSpPr/>
      </xdr:nvSpPr>
      <xdr:spPr>
        <a:xfrm>
          <a:off x="1567180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xdr:cNvSpPr/>
      </xdr:nvSpPr>
      <xdr:spPr>
        <a:xfrm>
          <a:off x="1651635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xdr:cNvSpPr/>
      </xdr:nvSpPr>
      <xdr:spPr>
        <a:xfrm>
          <a:off x="1651635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xdr:cNvSpPr/>
      </xdr:nvSpPr>
      <xdr:spPr>
        <a:xfrm>
          <a:off x="1748790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xdr:cNvSpPr/>
      </xdr:nvSpPr>
      <xdr:spPr>
        <a:xfrm>
          <a:off x="1748790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xdr:cNvSpPr/>
      </xdr:nvSpPr>
      <xdr:spPr>
        <a:xfrm>
          <a:off x="15544800" y="914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xdr:cNvSpPr txBox="1"/>
      </xdr:nvSpPr>
      <xdr:spPr>
        <a:xfrm>
          <a:off x="15535275"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xdr:cNvCxnSpPr/>
      </xdr:nvCxnSpPr>
      <xdr:spPr>
        <a:xfrm>
          <a:off x="15544800" y="1143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7" name="直線コネクタ 576"/>
        <xdr:cNvCxnSpPr/>
      </xdr:nvCxnSpPr>
      <xdr:spPr>
        <a:xfrm>
          <a:off x="15544800" y="109728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xdr:cNvSpPr txBox="1"/>
      </xdr:nvSpPr>
      <xdr:spPr>
        <a:xfrm>
          <a:off x="15163346"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xdr:cNvCxnSpPr/>
      </xdr:nvCxnSpPr>
      <xdr:spPr>
        <a:xfrm>
          <a:off x="15544800" y="105156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580" name="テキスト ボックス 579"/>
        <xdr:cNvSpPr txBox="1"/>
      </xdr:nvSpPr>
      <xdr:spPr>
        <a:xfrm>
          <a:off x="150636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xdr:cNvCxnSpPr/>
      </xdr:nvCxnSpPr>
      <xdr:spPr>
        <a:xfrm>
          <a:off x="15544800" y="100584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582" name="テキスト ボックス 581"/>
        <xdr:cNvSpPr txBox="1"/>
      </xdr:nvSpPr>
      <xdr:spPr>
        <a:xfrm>
          <a:off x="150636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xdr:cNvCxnSpPr/>
      </xdr:nvCxnSpPr>
      <xdr:spPr>
        <a:xfrm>
          <a:off x="15544800" y="96012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584" name="テキスト ボックス 583"/>
        <xdr:cNvSpPr txBox="1"/>
      </xdr:nvSpPr>
      <xdr:spPr>
        <a:xfrm>
          <a:off x="150636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xdr:cNvCxnSpPr/>
      </xdr:nvCxnSpPr>
      <xdr:spPr>
        <a:xfrm>
          <a:off x="15544800" y="914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586" name="テキスト ボックス 585"/>
        <xdr:cNvSpPr txBox="1"/>
      </xdr:nvSpPr>
      <xdr:spPr>
        <a:xfrm>
          <a:off x="150636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xdr:cNvSpPr/>
      </xdr:nvSpPr>
      <xdr:spPr>
        <a:xfrm>
          <a:off x="15544800" y="914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588" name="直線コネクタ 587"/>
        <xdr:cNvCxnSpPr/>
      </xdr:nvCxnSpPr>
      <xdr:spPr>
        <a:xfrm flipV="1">
          <a:off x="18846164" y="9501777"/>
          <a:ext cx="0" cy="1465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589" name="【学校施設】&#10;一人当たり面積最小値テキスト"/>
        <xdr:cNvSpPr txBox="1"/>
      </xdr:nvSpPr>
      <xdr:spPr>
        <a:xfrm>
          <a:off x="18884900" y="1098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590" name="直線コネクタ 589"/>
        <xdr:cNvCxnSpPr/>
      </xdr:nvCxnSpPr>
      <xdr:spPr>
        <a:xfrm>
          <a:off x="18786475" y="10967711"/>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591" name="【学校施設】&#10;一人当たり面積最大値テキスト"/>
        <xdr:cNvSpPr txBox="1"/>
      </xdr:nvSpPr>
      <xdr:spPr>
        <a:xfrm>
          <a:off x="18884900" y="927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592" name="直線コネクタ 591"/>
        <xdr:cNvCxnSpPr/>
      </xdr:nvCxnSpPr>
      <xdr:spPr>
        <a:xfrm>
          <a:off x="18786475" y="9501777"/>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593" name="【学校施設】&#10;一人当たり面積平均値テキスト"/>
        <xdr:cNvSpPr txBox="1"/>
      </xdr:nvSpPr>
      <xdr:spPr>
        <a:xfrm>
          <a:off x="18884900" y="10735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594" name="フローチャート: 判断 593"/>
        <xdr:cNvSpPr/>
      </xdr:nvSpPr>
      <xdr:spPr>
        <a:xfrm>
          <a:off x="18796000" y="1088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595" name="フローチャート: 判断 594"/>
        <xdr:cNvSpPr/>
      </xdr:nvSpPr>
      <xdr:spPr>
        <a:xfrm>
          <a:off x="18100675" y="10913167"/>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596" name="フローチャート: 判断 595"/>
        <xdr:cNvSpPr/>
      </xdr:nvSpPr>
      <xdr:spPr>
        <a:xfrm>
          <a:off x="17325975" y="1091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597" name="フローチャート: 判断 596"/>
        <xdr:cNvSpPr/>
      </xdr:nvSpPr>
      <xdr:spPr>
        <a:xfrm>
          <a:off x="16579850" y="109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598" name="フローチャート: 判断 597"/>
        <xdr:cNvSpPr/>
      </xdr:nvSpPr>
      <xdr:spPr>
        <a:xfrm>
          <a:off x="15833725" y="10913117"/>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xdr:cNvSpPr txBox="1"/>
      </xdr:nvSpPr>
      <xdr:spPr>
        <a:xfrm>
          <a:off x="186848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xdr:cNvSpPr txBox="1"/>
      </xdr:nvSpPr>
      <xdr:spPr>
        <a:xfrm>
          <a:off x="179705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xdr:cNvSpPr txBox="1"/>
      </xdr:nvSpPr>
      <xdr:spPr>
        <a:xfrm>
          <a:off x="172148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xdr:cNvSpPr txBox="1"/>
      </xdr:nvSpPr>
      <xdr:spPr>
        <a:xfrm>
          <a:off x="1646872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xdr:cNvSpPr txBox="1"/>
      </xdr:nvSpPr>
      <xdr:spPr>
        <a:xfrm>
          <a:off x="157035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102206</xdr:rowOff>
    </xdr:from>
    <xdr:to>
      <xdr:col>116</xdr:col>
      <xdr:colOff>114300</xdr:colOff>
      <xdr:row>64</xdr:row>
      <xdr:rowOff>32356</xdr:rowOff>
    </xdr:to>
    <xdr:sp macro="" textlink="">
      <xdr:nvSpPr>
        <xdr:cNvPr id="604" name="楕円 603"/>
        <xdr:cNvSpPr/>
      </xdr:nvSpPr>
      <xdr:spPr>
        <a:xfrm>
          <a:off x="18796000" y="1090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61431</xdr:rowOff>
    </xdr:from>
    <xdr:ext cx="469744" cy="259045"/>
    <xdr:sp macro="" textlink="">
      <xdr:nvSpPr>
        <xdr:cNvPr id="605" name="【学校施設】&#10;一人当たり面積該当値テキスト"/>
        <xdr:cNvSpPr txBox="1"/>
      </xdr:nvSpPr>
      <xdr:spPr>
        <a:xfrm>
          <a:off x="18884900" y="10862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102705</xdr:rowOff>
    </xdr:from>
    <xdr:to>
      <xdr:col>112</xdr:col>
      <xdr:colOff>38100</xdr:colOff>
      <xdr:row>64</xdr:row>
      <xdr:rowOff>32855</xdr:rowOff>
    </xdr:to>
    <xdr:sp macro="" textlink="">
      <xdr:nvSpPr>
        <xdr:cNvPr id="606" name="楕円 605"/>
        <xdr:cNvSpPr/>
      </xdr:nvSpPr>
      <xdr:spPr>
        <a:xfrm>
          <a:off x="18100675" y="10904055"/>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153006</xdr:rowOff>
    </xdr:from>
    <xdr:to>
      <xdr:col>116</xdr:col>
      <xdr:colOff>63500</xdr:colOff>
      <xdr:row>63</xdr:row>
      <xdr:rowOff>153505</xdr:rowOff>
    </xdr:to>
    <xdr:cxnSp macro="">
      <xdr:nvCxnSpPr>
        <xdr:cNvPr id="607" name="直線コネクタ 606"/>
        <xdr:cNvCxnSpPr/>
      </xdr:nvCxnSpPr>
      <xdr:spPr>
        <a:xfrm flipV="1">
          <a:off x="18132425" y="10954356"/>
          <a:ext cx="714375" cy="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102403</xdr:rowOff>
    </xdr:from>
    <xdr:to>
      <xdr:col>107</xdr:col>
      <xdr:colOff>101600</xdr:colOff>
      <xdr:row>64</xdr:row>
      <xdr:rowOff>32553</xdr:rowOff>
    </xdr:to>
    <xdr:sp macro="" textlink="">
      <xdr:nvSpPr>
        <xdr:cNvPr id="608" name="楕円 607"/>
        <xdr:cNvSpPr/>
      </xdr:nvSpPr>
      <xdr:spPr>
        <a:xfrm>
          <a:off x="17325975" y="10903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153203</xdr:rowOff>
    </xdr:from>
    <xdr:to>
      <xdr:col>111</xdr:col>
      <xdr:colOff>177800</xdr:colOff>
      <xdr:row>63</xdr:row>
      <xdr:rowOff>153505</xdr:rowOff>
    </xdr:to>
    <xdr:cxnSp macro="">
      <xdr:nvCxnSpPr>
        <xdr:cNvPr id="609" name="直線コネクタ 608"/>
        <xdr:cNvCxnSpPr/>
      </xdr:nvCxnSpPr>
      <xdr:spPr>
        <a:xfrm>
          <a:off x="17376775" y="10954553"/>
          <a:ext cx="755650" cy="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102833</xdr:rowOff>
    </xdr:from>
    <xdr:to>
      <xdr:col>102</xdr:col>
      <xdr:colOff>165100</xdr:colOff>
      <xdr:row>64</xdr:row>
      <xdr:rowOff>32983</xdr:rowOff>
    </xdr:to>
    <xdr:sp macro="" textlink="">
      <xdr:nvSpPr>
        <xdr:cNvPr id="610" name="楕円 609"/>
        <xdr:cNvSpPr/>
      </xdr:nvSpPr>
      <xdr:spPr>
        <a:xfrm>
          <a:off x="16579850" y="10904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153203</xdr:rowOff>
    </xdr:from>
    <xdr:to>
      <xdr:col>107</xdr:col>
      <xdr:colOff>50800</xdr:colOff>
      <xdr:row>63</xdr:row>
      <xdr:rowOff>153633</xdr:rowOff>
    </xdr:to>
    <xdr:cxnSp macro="">
      <xdr:nvCxnSpPr>
        <xdr:cNvPr id="611" name="直線コネクタ 610"/>
        <xdr:cNvCxnSpPr/>
      </xdr:nvCxnSpPr>
      <xdr:spPr>
        <a:xfrm flipV="1">
          <a:off x="16630650" y="10954553"/>
          <a:ext cx="746125" cy="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103203</xdr:rowOff>
    </xdr:from>
    <xdr:to>
      <xdr:col>98</xdr:col>
      <xdr:colOff>38100</xdr:colOff>
      <xdr:row>64</xdr:row>
      <xdr:rowOff>33353</xdr:rowOff>
    </xdr:to>
    <xdr:sp macro="" textlink="">
      <xdr:nvSpPr>
        <xdr:cNvPr id="612" name="楕円 611"/>
        <xdr:cNvSpPr/>
      </xdr:nvSpPr>
      <xdr:spPr>
        <a:xfrm>
          <a:off x="15833725" y="10904553"/>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153633</xdr:rowOff>
    </xdr:from>
    <xdr:to>
      <xdr:col>102</xdr:col>
      <xdr:colOff>114300</xdr:colOff>
      <xdr:row>63</xdr:row>
      <xdr:rowOff>154003</xdr:rowOff>
    </xdr:to>
    <xdr:cxnSp macro="">
      <xdr:nvCxnSpPr>
        <xdr:cNvPr id="613" name="直線コネクタ 612"/>
        <xdr:cNvCxnSpPr/>
      </xdr:nvCxnSpPr>
      <xdr:spPr>
        <a:xfrm flipV="1">
          <a:off x="15865475" y="10954983"/>
          <a:ext cx="765175" cy="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33094</xdr:rowOff>
    </xdr:from>
    <xdr:ext cx="469744" cy="259045"/>
    <xdr:sp macro="" textlink="">
      <xdr:nvSpPr>
        <xdr:cNvPr id="614" name="n_1aveValue【学校施設】&#10;一人当たり面積"/>
        <xdr:cNvSpPr txBox="1"/>
      </xdr:nvSpPr>
      <xdr:spPr>
        <a:xfrm>
          <a:off x="17932477" y="1100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33107</xdr:rowOff>
    </xdr:from>
    <xdr:ext cx="469744" cy="259045"/>
    <xdr:sp macro="" textlink="">
      <xdr:nvSpPr>
        <xdr:cNvPr id="615" name="n_2aveValue【学校施設】&#10;一人当たり面積"/>
        <xdr:cNvSpPr txBox="1"/>
      </xdr:nvSpPr>
      <xdr:spPr>
        <a:xfrm>
          <a:off x="17170477" y="1100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33090</xdr:rowOff>
    </xdr:from>
    <xdr:ext cx="469744" cy="259045"/>
    <xdr:sp macro="" textlink="">
      <xdr:nvSpPr>
        <xdr:cNvPr id="616" name="n_3aveValue【学校施設】&#10;一人当たり面積"/>
        <xdr:cNvSpPr txBox="1"/>
      </xdr:nvSpPr>
      <xdr:spPr>
        <a:xfrm>
          <a:off x="16424352" y="1100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33044</xdr:rowOff>
    </xdr:from>
    <xdr:ext cx="469744" cy="259045"/>
    <xdr:sp macro="" textlink="">
      <xdr:nvSpPr>
        <xdr:cNvPr id="617" name="n_4aveValue【学校施設】&#10;一人当たり面積"/>
        <xdr:cNvSpPr txBox="1"/>
      </xdr:nvSpPr>
      <xdr:spPr>
        <a:xfrm>
          <a:off x="15678227" y="11005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49382</xdr:rowOff>
    </xdr:from>
    <xdr:ext cx="469744" cy="259045"/>
    <xdr:sp macro="" textlink="">
      <xdr:nvSpPr>
        <xdr:cNvPr id="618" name="n_1mainValue【学校施設】&#10;一人当たり面積"/>
        <xdr:cNvSpPr txBox="1"/>
      </xdr:nvSpPr>
      <xdr:spPr>
        <a:xfrm>
          <a:off x="17932477" y="1067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49080</xdr:rowOff>
    </xdr:from>
    <xdr:ext cx="469744" cy="259045"/>
    <xdr:sp macro="" textlink="">
      <xdr:nvSpPr>
        <xdr:cNvPr id="619" name="n_2mainValue【学校施設】&#10;一人当たり面積"/>
        <xdr:cNvSpPr txBox="1"/>
      </xdr:nvSpPr>
      <xdr:spPr>
        <a:xfrm>
          <a:off x="17170477" y="10678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49510</xdr:rowOff>
    </xdr:from>
    <xdr:ext cx="469744" cy="259045"/>
    <xdr:sp macro="" textlink="">
      <xdr:nvSpPr>
        <xdr:cNvPr id="620" name="n_3mainValue【学校施設】&#10;一人当たり面積"/>
        <xdr:cNvSpPr txBox="1"/>
      </xdr:nvSpPr>
      <xdr:spPr>
        <a:xfrm>
          <a:off x="16424352" y="10679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49880</xdr:rowOff>
    </xdr:from>
    <xdr:ext cx="469744" cy="259045"/>
    <xdr:sp macro="" textlink="">
      <xdr:nvSpPr>
        <xdr:cNvPr id="621" name="n_4mainValue【学校施設】&#10;一人当たり面積"/>
        <xdr:cNvSpPr txBox="1"/>
      </xdr:nvSpPr>
      <xdr:spPr>
        <a:xfrm>
          <a:off x="15678227" y="10679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xdr:cNvSpPr/>
      </xdr:nvSpPr>
      <xdr:spPr>
        <a:xfrm>
          <a:off x="10588625" y="1181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xdr:cNvSpPr/>
      </xdr:nvSpPr>
      <xdr:spPr>
        <a:xfrm>
          <a:off x="1068705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xdr:cNvSpPr/>
      </xdr:nvSpPr>
      <xdr:spPr>
        <a:xfrm>
          <a:off x="1068705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xdr:cNvSpPr/>
      </xdr:nvSpPr>
      <xdr:spPr>
        <a:xfrm>
          <a:off x="11560175"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xdr:cNvSpPr/>
      </xdr:nvSpPr>
      <xdr:spPr>
        <a:xfrm>
          <a:off x="11560175"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xdr:cNvSpPr/>
      </xdr:nvSpPr>
      <xdr:spPr>
        <a:xfrm>
          <a:off x="12531725"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xdr:cNvSpPr/>
      </xdr:nvSpPr>
      <xdr:spPr>
        <a:xfrm>
          <a:off x="12531725"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xdr:cNvSpPr/>
      </xdr:nvSpPr>
      <xdr:spPr>
        <a:xfrm>
          <a:off x="10588625" y="1295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xdr:cNvSpPr txBox="1"/>
      </xdr:nvSpPr>
      <xdr:spPr>
        <a:xfrm>
          <a:off x="10550525"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xdr:cNvCxnSpPr/>
      </xdr:nvCxnSpPr>
      <xdr:spPr>
        <a:xfrm>
          <a:off x="10588625" y="15240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xdr:cNvSpPr txBox="1"/>
      </xdr:nvSpPr>
      <xdr:spPr>
        <a:xfrm>
          <a:off x="10197646"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3" name="直線コネクタ 632"/>
        <xdr:cNvCxnSpPr/>
      </xdr:nvCxnSpPr>
      <xdr:spPr>
        <a:xfrm>
          <a:off x="10588625" y="14913429"/>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4" name="テキスト ボックス 633"/>
        <xdr:cNvSpPr txBox="1"/>
      </xdr:nvSpPr>
      <xdr:spPr>
        <a:xfrm>
          <a:off x="10197646"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5" name="直線コネクタ 634"/>
        <xdr:cNvCxnSpPr/>
      </xdr:nvCxnSpPr>
      <xdr:spPr>
        <a:xfrm>
          <a:off x="10588625" y="14586857"/>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6" name="テキスト ボックス 635"/>
        <xdr:cNvSpPr txBox="1"/>
      </xdr:nvSpPr>
      <xdr:spPr>
        <a:xfrm>
          <a:off x="10242716"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7" name="直線コネクタ 636"/>
        <xdr:cNvCxnSpPr/>
      </xdr:nvCxnSpPr>
      <xdr:spPr>
        <a:xfrm>
          <a:off x="10588625" y="14260286"/>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8" name="テキスト ボックス 637"/>
        <xdr:cNvSpPr txBox="1"/>
      </xdr:nvSpPr>
      <xdr:spPr>
        <a:xfrm>
          <a:off x="10242716"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9" name="直線コネクタ 638"/>
        <xdr:cNvCxnSpPr/>
      </xdr:nvCxnSpPr>
      <xdr:spPr>
        <a:xfrm>
          <a:off x="10588625" y="13933714"/>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0" name="テキスト ボックス 639"/>
        <xdr:cNvSpPr txBox="1"/>
      </xdr:nvSpPr>
      <xdr:spPr>
        <a:xfrm>
          <a:off x="10242716"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1" name="直線コネクタ 640"/>
        <xdr:cNvCxnSpPr/>
      </xdr:nvCxnSpPr>
      <xdr:spPr>
        <a:xfrm>
          <a:off x="10588625" y="13607143"/>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2" name="テキスト ボックス 641"/>
        <xdr:cNvSpPr txBox="1"/>
      </xdr:nvSpPr>
      <xdr:spPr>
        <a:xfrm>
          <a:off x="10242716"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3" name="直線コネクタ 642"/>
        <xdr:cNvCxnSpPr/>
      </xdr:nvCxnSpPr>
      <xdr:spPr>
        <a:xfrm>
          <a:off x="10588625" y="13280571"/>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4" name="テキスト ボックス 643"/>
        <xdr:cNvSpPr txBox="1"/>
      </xdr:nvSpPr>
      <xdr:spPr>
        <a:xfrm>
          <a:off x="10306836"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5" name="直線コネクタ 644"/>
        <xdr:cNvCxnSpPr/>
      </xdr:nvCxnSpPr>
      <xdr:spPr>
        <a:xfrm>
          <a:off x="10588625" y="12954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xdr:cNvSpPr/>
      </xdr:nvSpPr>
      <xdr:spPr>
        <a:xfrm>
          <a:off x="10588625" y="1295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87086</xdr:rowOff>
    </xdr:from>
    <xdr:to>
      <xdr:col>85</xdr:col>
      <xdr:colOff>126364</xdr:colOff>
      <xdr:row>86</xdr:row>
      <xdr:rowOff>168729</xdr:rowOff>
    </xdr:to>
    <xdr:cxnSp macro="">
      <xdr:nvCxnSpPr>
        <xdr:cNvPr id="647" name="直線コネクタ 646"/>
        <xdr:cNvCxnSpPr/>
      </xdr:nvCxnSpPr>
      <xdr:spPr>
        <a:xfrm flipV="1">
          <a:off x="13889989" y="13460186"/>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8" name="【児童館】&#10;有形固定資産減価償却率最小値テキスト"/>
        <xdr:cNvSpPr txBox="1"/>
      </xdr:nvSpPr>
      <xdr:spPr>
        <a:xfrm>
          <a:off x="13928725"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9" name="直線コネクタ 648"/>
        <xdr:cNvCxnSpPr/>
      </xdr:nvCxnSpPr>
      <xdr:spPr>
        <a:xfrm>
          <a:off x="13801725" y="14913429"/>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33763</xdr:rowOff>
    </xdr:from>
    <xdr:ext cx="405111" cy="259045"/>
    <xdr:sp macro="" textlink="">
      <xdr:nvSpPr>
        <xdr:cNvPr id="650" name="【児童館】&#10;有形固定資産減価償却率最大値テキスト"/>
        <xdr:cNvSpPr txBox="1"/>
      </xdr:nvSpPr>
      <xdr:spPr>
        <a:xfrm>
          <a:off x="13928725" y="1323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87086</xdr:rowOff>
    </xdr:from>
    <xdr:to>
      <xdr:col>86</xdr:col>
      <xdr:colOff>25400</xdr:colOff>
      <xdr:row>78</xdr:row>
      <xdr:rowOff>87086</xdr:rowOff>
    </xdr:to>
    <xdr:cxnSp macro="">
      <xdr:nvCxnSpPr>
        <xdr:cNvPr id="651" name="直線コネクタ 650"/>
        <xdr:cNvCxnSpPr/>
      </xdr:nvCxnSpPr>
      <xdr:spPr>
        <a:xfrm>
          <a:off x="13801725" y="13460186"/>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147338</xdr:rowOff>
    </xdr:from>
    <xdr:ext cx="405111" cy="259045"/>
    <xdr:sp macro="" textlink="">
      <xdr:nvSpPr>
        <xdr:cNvPr id="652" name="【児童館】&#10;有形固定資産減価償却率平均値テキスト"/>
        <xdr:cNvSpPr txBox="1"/>
      </xdr:nvSpPr>
      <xdr:spPr>
        <a:xfrm>
          <a:off x="13928725" y="14034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124461</xdr:rowOff>
    </xdr:from>
    <xdr:to>
      <xdr:col>85</xdr:col>
      <xdr:colOff>177800</xdr:colOff>
      <xdr:row>83</xdr:row>
      <xdr:rowOff>54611</xdr:rowOff>
    </xdr:to>
    <xdr:sp macro="" textlink="">
      <xdr:nvSpPr>
        <xdr:cNvPr id="653" name="フローチャート: 判断 652"/>
        <xdr:cNvSpPr/>
      </xdr:nvSpPr>
      <xdr:spPr>
        <a:xfrm>
          <a:off x="13839825" y="1418336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86905</xdr:rowOff>
    </xdr:from>
    <xdr:to>
      <xdr:col>81</xdr:col>
      <xdr:colOff>101600</xdr:colOff>
      <xdr:row>83</xdr:row>
      <xdr:rowOff>17055</xdr:rowOff>
    </xdr:to>
    <xdr:sp macro="" textlink="">
      <xdr:nvSpPr>
        <xdr:cNvPr id="654" name="フローチャート: 判断 653"/>
        <xdr:cNvSpPr/>
      </xdr:nvSpPr>
      <xdr:spPr>
        <a:xfrm>
          <a:off x="13115925" y="1414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145687</xdr:rowOff>
    </xdr:from>
    <xdr:to>
      <xdr:col>76</xdr:col>
      <xdr:colOff>165100</xdr:colOff>
      <xdr:row>83</xdr:row>
      <xdr:rowOff>75837</xdr:rowOff>
    </xdr:to>
    <xdr:sp macro="" textlink="">
      <xdr:nvSpPr>
        <xdr:cNvPr id="655" name="フローチャート: 判断 654"/>
        <xdr:cNvSpPr/>
      </xdr:nvSpPr>
      <xdr:spPr>
        <a:xfrm>
          <a:off x="12369800" y="1420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108131</xdr:rowOff>
    </xdr:from>
    <xdr:to>
      <xdr:col>72</xdr:col>
      <xdr:colOff>38100</xdr:colOff>
      <xdr:row>83</xdr:row>
      <xdr:rowOff>38281</xdr:rowOff>
    </xdr:to>
    <xdr:sp macro="" textlink="">
      <xdr:nvSpPr>
        <xdr:cNvPr id="656" name="フローチャート: 判断 655"/>
        <xdr:cNvSpPr/>
      </xdr:nvSpPr>
      <xdr:spPr>
        <a:xfrm>
          <a:off x="11623675" y="14167031"/>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90170</xdr:rowOff>
    </xdr:from>
    <xdr:to>
      <xdr:col>67</xdr:col>
      <xdr:colOff>101600</xdr:colOff>
      <xdr:row>83</xdr:row>
      <xdr:rowOff>20320</xdr:rowOff>
    </xdr:to>
    <xdr:sp macro="" textlink="">
      <xdr:nvSpPr>
        <xdr:cNvPr id="657" name="フローチャート: 判断 656"/>
        <xdr:cNvSpPr/>
      </xdr:nvSpPr>
      <xdr:spPr>
        <a:xfrm>
          <a:off x="10848975"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xdr:cNvSpPr txBox="1"/>
      </xdr:nvSpPr>
      <xdr:spPr>
        <a:xfrm>
          <a:off x="137287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xdr:cNvSpPr txBox="1"/>
      </xdr:nvSpPr>
      <xdr:spPr>
        <a:xfrm>
          <a:off x="1300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xdr:cNvSpPr txBox="1"/>
      </xdr:nvSpPr>
      <xdr:spPr>
        <a:xfrm>
          <a:off x="122586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xdr:cNvSpPr txBox="1"/>
      </xdr:nvSpPr>
      <xdr:spPr>
        <a:xfrm>
          <a:off x="114935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xdr:cNvSpPr txBox="1"/>
      </xdr:nvSpPr>
      <xdr:spPr>
        <a:xfrm>
          <a:off x="107378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663" name="楕円 662"/>
        <xdr:cNvSpPr/>
      </xdr:nvSpPr>
      <xdr:spPr>
        <a:xfrm>
          <a:off x="13839825" y="1486262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664" name="【児童館】&#10;有形固定資産減価償却率該当値テキスト"/>
        <xdr:cNvSpPr txBox="1"/>
      </xdr:nvSpPr>
      <xdr:spPr>
        <a:xfrm>
          <a:off x="13928725"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665" name="楕円 664"/>
        <xdr:cNvSpPr/>
      </xdr:nvSpPr>
      <xdr:spPr>
        <a:xfrm>
          <a:off x="13115925"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666" name="直線コネクタ 665"/>
        <xdr:cNvCxnSpPr/>
      </xdr:nvCxnSpPr>
      <xdr:spPr>
        <a:xfrm>
          <a:off x="13166725" y="14913429"/>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667" name="楕円 666"/>
        <xdr:cNvSpPr/>
      </xdr:nvSpPr>
      <xdr:spPr>
        <a:xfrm>
          <a:off x="123698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668" name="直線コネクタ 667"/>
        <xdr:cNvCxnSpPr/>
      </xdr:nvCxnSpPr>
      <xdr:spPr>
        <a:xfrm>
          <a:off x="12420600" y="14913429"/>
          <a:ext cx="7461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669" name="楕円 668"/>
        <xdr:cNvSpPr/>
      </xdr:nvSpPr>
      <xdr:spPr>
        <a:xfrm>
          <a:off x="11623675" y="14862629"/>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670" name="直線コネクタ 669"/>
        <xdr:cNvCxnSpPr/>
      </xdr:nvCxnSpPr>
      <xdr:spPr>
        <a:xfrm>
          <a:off x="11655425" y="14913429"/>
          <a:ext cx="765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117929</xdr:rowOff>
    </xdr:from>
    <xdr:to>
      <xdr:col>67</xdr:col>
      <xdr:colOff>101600</xdr:colOff>
      <xdr:row>87</xdr:row>
      <xdr:rowOff>48079</xdr:rowOff>
    </xdr:to>
    <xdr:sp macro="" textlink="">
      <xdr:nvSpPr>
        <xdr:cNvPr id="671" name="楕円 670"/>
        <xdr:cNvSpPr/>
      </xdr:nvSpPr>
      <xdr:spPr>
        <a:xfrm>
          <a:off x="10848975"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168729</xdr:rowOff>
    </xdr:from>
    <xdr:to>
      <xdr:col>71</xdr:col>
      <xdr:colOff>177800</xdr:colOff>
      <xdr:row>86</xdr:row>
      <xdr:rowOff>168729</xdr:rowOff>
    </xdr:to>
    <xdr:cxnSp macro="">
      <xdr:nvCxnSpPr>
        <xdr:cNvPr id="672" name="直線コネクタ 671"/>
        <xdr:cNvCxnSpPr/>
      </xdr:nvCxnSpPr>
      <xdr:spPr>
        <a:xfrm>
          <a:off x="10899775" y="14913429"/>
          <a:ext cx="7556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33582</xdr:rowOff>
    </xdr:from>
    <xdr:ext cx="405111" cy="259045"/>
    <xdr:sp macro="" textlink="">
      <xdr:nvSpPr>
        <xdr:cNvPr id="673" name="n_1aveValue【児童館】&#10;有形固定資産減価償却率"/>
        <xdr:cNvSpPr txBox="1"/>
      </xdr:nvSpPr>
      <xdr:spPr>
        <a:xfrm>
          <a:off x="12980044" y="13921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92364</xdr:rowOff>
    </xdr:from>
    <xdr:ext cx="405111" cy="259045"/>
    <xdr:sp macro="" textlink="">
      <xdr:nvSpPr>
        <xdr:cNvPr id="674" name="n_2aveValue【児童館】&#10;有形固定資産減価償却率"/>
        <xdr:cNvSpPr txBox="1"/>
      </xdr:nvSpPr>
      <xdr:spPr>
        <a:xfrm>
          <a:off x="12246619" y="1397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54808</xdr:rowOff>
    </xdr:from>
    <xdr:ext cx="405111" cy="259045"/>
    <xdr:sp macro="" textlink="">
      <xdr:nvSpPr>
        <xdr:cNvPr id="675" name="n_3aveValue【児童館】&#10;有形固定資産減価償却率"/>
        <xdr:cNvSpPr txBox="1"/>
      </xdr:nvSpPr>
      <xdr:spPr>
        <a:xfrm>
          <a:off x="11500494" y="1394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36847</xdr:rowOff>
    </xdr:from>
    <xdr:ext cx="405111" cy="259045"/>
    <xdr:sp macro="" textlink="">
      <xdr:nvSpPr>
        <xdr:cNvPr id="676" name="n_4aveValue【児童館】&#10;有形固定資産減価償却率"/>
        <xdr:cNvSpPr txBox="1"/>
      </xdr:nvSpPr>
      <xdr:spPr>
        <a:xfrm>
          <a:off x="1072579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677" name="n_1mainValue【児童館】&#10;有形固定資産減価償却率"/>
        <xdr:cNvSpPr txBox="1"/>
      </xdr:nvSpPr>
      <xdr:spPr>
        <a:xfrm>
          <a:off x="12957252"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678" name="n_2mainValue【児童館】&#10;有形固定資産減価償却率"/>
        <xdr:cNvSpPr txBox="1"/>
      </xdr:nvSpPr>
      <xdr:spPr>
        <a:xfrm>
          <a:off x="12214302"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679" name="n_3mainValue【児童館】&#10;有形固定資産減価償却率"/>
        <xdr:cNvSpPr txBox="1"/>
      </xdr:nvSpPr>
      <xdr:spPr>
        <a:xfrm>
          <a:off x="1146817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680" name="n_4mainValue【児童館】&#10;有形固定資産減価償却率"/>
        <xdr:cNvSpPr txBox="1"/>
      </xdr:nvSpPr>
      <xdr:spPr>
        <a:xfrm>
          <a:off x="1069347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xdr:cNvSpPr/>
      </xdr:nvSpPr>
      <xdr:spPr>
        <a:xfrm>
          <a:off x="15544800" y="1181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xdr:cNvSpPr/>
      </xdr:nvSpPr>
      <xdr:spPr>
        <a:xfrm>
          <a:off x="1567180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xdr:cNvSpPr/>
      </xdr:nvSpPr>
      <xdr:spPr>
        <a:xfrm>
          <a:off x="1567180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xdr:cNvSpPr/>
      </xdr:nvSpPr>
      <xdr:spPr>
        <a:xfrm>
          <a:off x="1651635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xdr:cNvSpPr/>
      </xdr:nvSpPr>
      <xdr:spPr>
        <a:xfrm>
          <a:off x="1651635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xdr:cNvSpPr/>
      </xdr:nvSpPr>
      <xdr:spPr>
        <a:xfrm>
          <a:off x="1748790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xdr:cNvSpPr/>
      </xdr:nvSpPr>
      <xdr:spPr>
        <a:xfrm>
          <a:off x="1748790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xdr:cNvSpPr/>
      </xdr:nvSpPr>
      <xdr:spPr>
        <a:xfrm>
          <a:off x="15544800" y="1295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xdr:cNvSpPr txBox="1"/>
      </xdr:nvSpPr>
      <xdr:spPr>
        <a:xfrm>
          <a:off x="15535275"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xdr:cNvCxnSpPr/>
      </xdr:nvCxnSpPr>
      <xdr:spPr>
        <a:xfrm>
          <a:off x="15544800" y="1524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xdr:cNvCxnSpPr/>
      </xdr:nvCxnSpPr>
      <xdr:spPr>
        <a:xfrm>
          <a:off x="15544800" y="147828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xdr:cNvSpPr txBox="1"/>
      </xdr:nvSpPr>
      <xdr:spPr>
        <a:xfrm>
          <a:off x="15163346"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xdr:cNvCxnSpPr/>
      </xdr:nvCxnSpPr>
      <xdr:spPr>
        <a:xfrm>
          <a:off x="15544800" y="143256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xdr:cNvSpPr txBox="1"/>
      </xdr:nvSpPr>
      <xdr:spPr>
        <a:xfrm>
          <a:off x="15163346"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xdr:cNvCxnSpPr/>
      </xdr:nvCxnSpPr>
      <xdr:spPr>
        <a:xfrm>
          <a:off x="15544800" y="138684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xdr:cNvSpPr txBox="1"/>
      </xdr:nvSpPr>
      <xdr:spPr>
        <a:xfrm>
          <a:off x="15163346"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xdr:cNvCxnSpPr/>
      </xdr:nvCxnSpPr>
      <xdr:spPr>
        <a:xfrm>
          <a:off x="15544800" y="134112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xdr:cNvSpPr txBox="1"/>
      </xdr:nvSpPr>
      <xdr:spPr>
        <a:xfrm>
          <a:off x="15163346"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xdr:cNvCxnSpPr/>
      </xdr:nvCxnSpPr>
      <xdr:spPr>
        <a:xfrm>
          <a:off x="15544800" y="1295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xdr:cNvSpPr txBox="1"/>
      </xdr:nvSpPr>
      <xdr:spPr>
        <a:xfrm>
          <a:off x="15163346"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xdr:cNvSpPr/>
      </xdr:nvSpPr>
      <xdr:spPr>
        <a:xfrm>
          <a:off x="15544800" y="1295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147828</xdr:rowOff>
    </xdr:from>
    <xdr:to>
      <xdr:col>116</xdr:col>
      <xdr:colOff>62864</xdr:colOff>
      <xdr:row>86</xdr:row>
      <xdr:rowOff>6096</xdr:rowOff>
    </xdr:to>
    <xdr:cxnSp macro="">
      <xdr:nvCxnSpPr>
        <xdr:cNvPr id="702" name="直線コネクタ 701"/>
        <xdr:cNvCxnSpPr/>
      </xdr:nvCxnSpPr>
      <xdr:spPr>
        <a:xfrm flipV="1">
          <a:off x="18846164" y="13520928"/>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03" name="【児童館】&#10;一人当たり面積最小値テキスト"/>
        <xdr:cNvSpPr txBox="1"/>
      </xdr:nvSpPr>
      <xdr:spPr>
        <a:xfrm>
          <a:off x="188849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04" name="直線コネクタ 703"/>
        <xdr:cNvCxnSpPr/>
      </xdr:nvCxnSpPr>
      <xdr:spPr>
        <a:xfrm>
          <a:off x="18786475" y="14750796"/>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94505</xdr:rowOff>
    </xdr:from>
    <xdr:ext cx="469744" cy="259045"/>
    <xdr:sp macro="" textlink="">
      <xdr:nvSpPr>
        <xdr:cNvPr id="705" name="【児童館】&#10;一人当たり面積最大値テキスト"/>
        <xdr:cNvSpPr txBox="1"/>
      </xdr:nvSpPr>
      <xdr:spPr>
        <a:xfrm>
          <a:off x="18884900" y="1329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147828</xdr:rowOff>
    </xdr:from>
    <xdr:to>
      <xdr:col>116</xdr:col>
      <xdr:colOff>152400</xdr:colOff>
      <xdr:row>78</xdr:row>
      <xdr:rowOff>147828</xdr:rowOff>
    </xdr:to>
    <xdr:cxnSp macro="">
      <xdr:nvCxnSpPr>
        <xdr:cNvPr id="706" name="直線コネクタ 705"/>
        <xdr:cNvCxnSpPr/>
      </xdr:nvCxnSpPr>
      <xdr:spPr>
        <a:xfrm>
          <a:off x="18786475" y="13520928"/>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92473</xdr:rowOff>
    </xdr:from>
    <xdr:ext cx="469744" cy="259045"/>
    <xdr:sp macro="" textlink="">
      <xdr:nvSpPr>
        <xdr:cNvPr id="707" name="【児童館】&#10;一人当たり面積平均値テキスト"/>
        <xdr:cNvSpPr txBox="1"/>
      </xdr:nvSpPr>
      <xdr:spPr>
        <a:xfrm>
          <a:off x="18884900" y="14322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69596</xdr:rowOff>
    </xdr:from>
    <xdr:to>
      <xdr:col>116</xdr:col>
      <xdr:colOff>114300</xdr:colOff>
      <xdr:row>84</xdr:row>
      <xdr:rowOff>171196</xdr:rowOff>
    </xdr:to>
    <xdr:sp macro="" textlink="">
      <xdr:nvSpPr>
        <xdr:cNvPr id="708" name="フローチャート: 判断 707"/>
        <xdr:cNvSpPr/>
      </xdr:nvSpPr>
      <xdr:spPr>
        <a:xfrm>
          <a:off x="18796000" y="1447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65024</xdr:rowOff>
    </xdr:from>
    <xdr:to>
      <xdr:col>112</xdr:col>
      <xdr:colOff>38100</xdr:colOff>
      <xdr:row>84</xdr:row>
      <xdr:rowOff>166624</xdr:rowOff>
    </xdr:to>
    <xdr:sp macro="" textlink="">
      <xdr:nvSpPr>
        <xdr:cNvPr id="709" name="フローチャート: 判断 708"/>
        <xdr:cNvSpPr/>
      </xdr:nvSpPr>
      <xdr:spPr>
        <a:xfrm>
          <a:off x="18100675" y="14466824"/>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65024</xdr:rowOff>
    </xdr:from>
    <xdr:to>
      <xdr:col>107</xdr:col>
      <xdr:colOff>101600</xdr:colOff>
      <xdr:row>84</xdr:row>
      <xdr:rowOff>166624</xdr:rowOff>
    </xdr:to>
    <xdr:sp macro="" textlink="">
      <xdr:nvSpPr>
        <xdr:cNvPr id="710" name="フローチャート: 判断 709"/>
        <xdr:cNvSpPr/>
      </xdr:nvSpPr>
      <xdr:spPr>
        <a:xfrm>
          <a:off x="17325975" y="1446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60452</xdr:rowOff>
    </xdr:from>
    <xdr:to>
      <xdr:col>102</xdr:col>
      <xdr:colOff>165100</xdr:colOff>
      <xdr:row>84</xdr:row>
      <xdr:rowOff>162052</xdr:rowOff>
    </xdr:to>
    <xdr:sp macro="" textlink="">
      <xdr:nvSpPr>
        <xdr:cNvPr id="711" name="フローチャート: 判断 710"/>
        <xdr:cNvSpPr/>
      </xdr:nvSpPr>
      <xdr:spPr>
        <a:xfrm>
          <a:off x="16579850" y="14462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78739</xdr:rowOff>
    </xdr:from>
    <xdr:to>
      <xdr:col>98</xdr:col>
      <xdr:colOff>38100</xdr:colOff>
      <xdr:row>85</xdr:row>
      <xdr:rowOff>8889</xdr:rowOff>
    </xdr:to>
    <xdr:sp macro="" textlink="">
      <xdr:nvSpPr>
        <xdr:cNvPr id="712" name="フローチャート: 判断 711"/>
        <xdr:cNvSpPr/>
      </xdr:nvSpPr>
      <xdr:spPr>
        <a:xfrm>
          <a:off x="15833725" y="14480539"/>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xdr:cNvSpPr txBox="1"/>
      </xdr:nvSpPr>
      <xdr:spPr>
        <a:xfrm>
          <a:off x="186848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xdr:cNvSpPr txBox="1"/>
      </xdr:nvSpPr>
      <xdr:spPr>
        <a:xfrm>
          <a:off x="179705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xdr:cNvSpPr txBox="1"/>
      </xdr:nvSpPr>
      <xdr:spPr>
        <a:xfrm>
          <a:off x="172148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xdr:cNvSpPr txBox="1"/>
      </xdr:nvSpPr>
      <xdr:spPr>
        <a:xfrm>
          <a:off x="1646872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xdr:cNvSpPr txBox="1"/>
      </xdr:nvSpPr>
      <xdr:spPr>
        <a:xfrm>
          <a:off x="157035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97028</xdr:rowOff>
    </xdr:from>
    <xdr:to>
      <xdr:col>116</xdr:col>
      <xdr:colOff>114300</xdr:colOff>
      <xdr:row>85</xdr:row>
      <xdr:rowOff>27178</xdr:rowOff>
    </xdr:to>
    <xdr:sp macro="" textlink="">
      <xdr:nvSpPr>
        <xdr:cNvPr id="718" name="楕円 717"/>
        <xdr:cNvSpPr/>
      </xdr:nvSpPr>
      <xdr:spPr>
        <a:xfrm>
          <a:off x="18796000" y="1449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75455</xdr:rowOff>
    </xdr:from>
    <xdr:ext cx="469744" cy="259045"/>
    <xdr:sp macro="" textlink="">
      <xdr:nvSpPr>
        <xdr:cNvPr id="719" name="【児童館】&#10;一人当たり面積該当値テキスト"/>
        <xdr:cNvSpPr txBox="1"/>
      </xdr:nvSpPr>
      <xdr:spPr>
        <a:xfrm>
          <a:off x="18884900" y="1447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101600</xdr:rowOff>
    </xdr:from>
    <xdr:to>
      <xdr:col>112</xdr:col>
      <xdr:colOff>38100</xdr:colOff>
      <xdr:row>85</xdr:row>
      <xdr:rowOff>31750</xdr:rowOff>
    </xdr:to>
    <xdr:sp macro="" textlink="">
      <xdr:nvSpPr>
        <xdr:cNvPr id="720" name="楕円 719"/>
        <xdr:cNvSpPr/>
      </xdr:nvSpPr>
      <xdr:spPr>
        <a:xfrm>
          <a:off x="18100675" y="1450340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147828</xdr:rowOff>
    </xdr:from>
    <xdr:to>
      <xdr:col>116</xdr:col>
      <xdr:colOff>63500</xdr:colOff>
      <xdr:row>84</xdr:row>
      <xdr:rowOff>152400</xdr:rowOff>
    </xdr:to>
    <xdr:cxnSp macro="">
      <xdr:nvCxnSpPr>
        <xdr:cNvPr id="721" name="直線コネクタ 720"/>
        <xdr:cNvCxnSpPr/>
      </xdr:nvCxnSpPr>
      <xdr:spPr>
        <a:xfrm flipV="1">
          <a:off x="18132425" y="14549628"/>
          <a:ext cx="71437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106172</xdr:rowOff>
    </xdr:from>
    <xdr:to>
      <xdr:col>107</xdr:col>
      <xdr:colOff>101600</xdr:colOff>
      <xdr:row>85</xdr:row>
      <xdr:rowOff>36322</xdr:rowOff>
    </xdr:to>
    <xdr:sp macro="" textlink="">
      <xdr:nvSpPr>
        <xdr:cNvPr id="722" name="楕円 721"/>
        <xdr:cNvSpPr/>
      </xdr:nvSpPr>
      <xdr:spPr>
        <a:xfrm>
          <a:off x="17325975" y="1450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152400</xdr:rowOff>
    </xdr:from>
    <xdr:to>
      <xdr:col>111</xdr:col>
      <xdr:colOff>177800</xdr:colOff>
      <xdr:row>84</xdr:row>
      <xdr:rowOff>156972</xdr:rowOff>
    </xdr:to>
    <xdr:cxnSp macro="">
      <xdr:nvCxnSpPr>
        <xdr:cNvPr id="723" name="直線コネクタ 722"/>
        <xdr:cNvCxnSpPr/>
      </xdr:nvCxnSpPr>
      <xdr:spPr>
        <a:xfrm flipV="1">
          <a:off x="17376775" y="14554200"/>
          <a:ext cx="7556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115315</xdr:rowOff>
    </xdr:from>
    <xdr:to>
      <xdr:col>102</xdr:col>
      <xdr:colOff>165100</xdr:colOff>
      <xdr:row>85</xdr:row>
      <xdr:rowOff>45465</xdr:rowOff>
    </xdr:to>
    <xdr:sp macro="" textlink="">
      <xdr:nvSpPr>
        <xdr:cNvPr id="724" name="楕円 723"/>
        <xdr:cNvSpPr/>
      </xdr:nvSpPr>
      <xdr:spPr>
        <a:xfrm>
          <a:off x="16579850" y="1451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156972</xdr:rowOff>
    </xdr:from>
    <xdr:to>
      <xdr:col>107</xdr:col>
      <xdr:colOff>50800</xdr:colOff>
      <xdr:row>84</xdr:row>
      <xdr:rowOff>166115</xdr:rowOff>
    </xdr:to>
    <xdr:cxnSp macro="">
      <xdr:nvCxnSpPr>
        <xdr:cNvPr id="725" name="直線コネクタ 724"/>
        <xdr:cNvCxnSpPr/>
      </xdr:nvCxnSpPr>
      <xdr:spPr>
        <a:xfrm flipV="1">
          <a:off x="16630650" y="14558772"/>
          <a:ext cx="746125"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119887</xdr:rowOff>
    </xdr:from>
    <xdr:to>
      <xdr:col>98</xdr:col>
      <xdr:colOff>38100</xdr:colOff>
      <xdr:row>85</xdr:row>
      <xdr:rowOff>50037</xdr:rowOff>
    </xdr:to>
    <xdr:sp macro="" textlink="">
      <xdr:nvSpPr>
        <xdr:cNvPr id="726" name="楕円 725"/>
        <xdr:cNvSpPr/>
      </xdr:nvSpPr>
      <xdr:spPr>
        <a:xfrm>
          <a:off x="15833725" y="14521687"/>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166115</xdr:rowOff>
    </xdr:from>
    <xdr:to>
      <xdr:col>102</xdr:col>
      <xdr:colOff>114300</xdr:colOff>
      <xdr:row>84</xdr:row>
      <xdr:rowOff>170687</xdr:rowOff>
    </xdr:to>
    <xdr:cxnSp macro="">
      <xdr:nvCxnSpPr>
        <xdr:cNvPr id="727" name="直線コネクタ 726"/>
        <xdr:cNvCxnSpPr/>
      </xdr:nvCxnSpPr>
      <xdr:spPr>
        <a:xfrm flipV="1">
          <a:off x="15865475" y="14567915"/>
          <a:ext cx="76517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11701</xdr:rowOff>
    </xdr:from>
    <xdr:ext cx="469744" cy="259045"/>
    <xdr:sp macro="" textlink="">
      <xdr:nvSpPr>
        <xdr:cNvPr id="728" name="n_1aveValue【児童館】&#10;一人当たり面積"/>
        <xdr:cNvSpPr txBox="1"/>
      </xdr:nvSpPr>
      <xdr:spPr>
        <a:xfrm>
          <a:off x="17932477" y="1424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11701</xdr:rowOff>
    </xdr:from>
    <xdr:ext cx="469744" cy="259045"/>
    <xdr:sp macro="" textlink="">
      <xdr:nvSpPr>
        <xdr:cNvPr id="729" name="n_2aveValue【児童館】&#10;一人当たり面積"/>
        <xdr:cNvSpPr txBox="1"/>
      </xdr:nvSpPr>
      <xdr:spPr>
        <a:xfrm>
          <a:off x="17170477" y="1424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7129</xdr:rowOff>
    </xdr:from>
    <xdr:ext cx="469744" cy="259045"/>
    <xdr:sp macro="" textlink="">
      <xdr:nvSpPr>
        <xdr:cNvPr id="730" name="n_3aveValue【児童館】&#10;一人当たり面積"/>
        <xdr:cNvSpPr txBox="1"/>
      </xdr:nvSpPr>
      <xdr:spPr>
        <a:xfrm>
          <a:off x="16424352" y="14237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25416</xdr:rowOff>
    </xdr:from>
    <xdr:ext cx="469744" cy="259045"/>
    <xdr:sp macro="" textlink="">
      <xdr:nvSpPr>
        <xdr:cNvPr id="731" name="n_4aveValue【児童館】&#10;一人当たり面積"/>
        <xdr:cNvSpPr txBox="1"/>
      </xdr:nvSpPr>
      <xdr:spPr>
        <a:xfrm>
          <a:off x="15678227" y="1425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22877</xdr:rowOff>
    </xdr:from>
    <xdr:ext cx="469744" cy="259045"/>
    <xdr:sp macro="" textlink="">
      <xdr:nvSpPr>
        <xdr:cNvPr id="732" name="n_1mainValue【児童館】&#10;一人当たり面積"/>
        <xdr:cNvSpPr txBox="1"/>
      </xdr:nvSpPr>
      <xdr:spPr>
        <a:xfrm>
          <a:off x="1793247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27449</xdr:rowOff>
    </xdr:from>
    <xdr:ext cx="469744" cy="259045"/>
    <xdr:sp macro="" textlink="">
      <xdr:nvSpPr>
        <xdr:cNvPr id="733" name="n_2mainValue【児童館】&#10;一人当たり面積"/>
        <xdr:cNvSpPr txBox="1"/>
      </xdr:nvSpPr>
      <xdr:spPr>
        <a:xfrm>
          <a:off x="17170477" y="1460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36592</xdr:rowOff>
    </xdr:from>
    <xdr:ext cx="469744" cy="259045"/>
    <xdr:sp macro="" textlink="">
      <xdr:nvSpPr>
        <xdr:cNvPr id="734" name="n_3mainValue【児童館】&#10;一人当たり面積"/>
        <xdr:cNvSpPr txBox="1"/>
      </xdr:nvSpPr>
      <xdr:spPr>
        <a:xfrm>
          <a:off x="16424352" y="1460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41164</xdr:rowOff>
    </xdr:from>
    <xdr:ext cx="469744" cy="259045"/>
    <xdr:sp macro="" textlink="">
      <xdr:nvSpPr>
        <xdr:cNvPr id="735" name="n_4mainValue【児童館】&#10;一人当たり面積"/>
        <xdr:cNvSpPr txBox="1"/>
      </xdr:nvSpPr>
      <xdr:spPr>
        <a:xfrm>
          <a:off x="15678227" y="1461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xdr:cNvSpPr/>
      </xdr:nvSpPr>
      <xdr:spPr>
        <a:xfrm>
          <a:off x="10588625" y="1562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xdr:cNvSpPr/>
      </xdr:nvSpPr>
      <xdr:spPr>
        <a:xfrm>
          <a:off x="1068705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xdr:cNvSpPr/>
      </xdr:nvSpPr>
      <xdr:spPr>
        <a:xfrm>
          <a:off x="1068705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xdr:cNvSpPr/>
      </xdr:nvSpPr>
      <xdr:spPr>
        <a:xfrm>
          <a:off x="11560175"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xdr:cNvSpPr/>
      </xdr:nvSpPr>
      <xdr:spPr>
        <a:xfrm>
          <a:off x="11560175"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xdr:cNvSpPr/>
      </xdr:nvSpPr>
      <xdr:spPr>
        <a:xfrm>
          <a:off x="12531725"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xdr:cNvSpPr/>
      </xdr:nvSpPr>
      <xdr:spPr>
        <a:xfrm>
          <a:off x="12531725"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xdr:cNvSpPr/>
      </xdr:nvSpPr>
      <xdr:spPr>
        <a:xfrm>
          <a:off x="10588625" y="1676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xdr:cNvSpPr txBox="1"/>
      </xdr:nvSpPr>
      <xdr:spPr>
        <a:xfrm>
          <a:off x="10550525"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xdr:cNvCxnSpPr/>
      </xdr:nvCxnSpPr>
      <xdr:spPr>
        <a:xfrm>
          <a:off x="10588625" y="19050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xdr:cNvSpPr txBox="1"/>
      </xdr:nvSpPr>
      <xdr:spPr>
        <a:xfrm>
          <a:off x="10197646"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7" name="直線コネクタ 746"/>
        <xdr:cNvCxnSpPr/>
      </xdr:nvCxnSpPr>
      <xdr:spPr>
        <a:xfrm>
          <a:off x="10588625" y="18669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8" name="テキスト ボックス 747"/>
        <xdr:cNvSpPr txBox="1"/>
      </xdr:nvSpPr>
      <xdr:spPr>
        <a:xfrm>
          <a:off x="10197646"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9" name="直線コネクタ 748"/>
        <xdr:cNvCxnSpPr/>
      </xdr:nvCxnSpPr>
      <xdr:spPr>
        <a:xfrm>
          <a:off x="10588625" y="18288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0" name="テキスト ボックス 749"/>
        <xdr:cNvSpPr txBox="1"/>
      </xdr:nvSpPr>
      <xdr:spPr>
        <a:xfrm>
          <a:off x="10242716"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1" name="直線コネクタ 750"/>
        <xdr:cNvCxnSpPr/>
      </xdr:nvCxnSpPr>
      <xdr:spPr>
        <a:xfrm>
          <a:off x="10588625" y="17907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2" name="テキスト ボックス 751"/>
        <xdr:cNvSpPr txBox="1"/>
      </xdr:nvSpPr>
      <xdr:spPr>
        <a:xfrm>
          <a:off x="10242716"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3" name="直線コネクタ 752"/>
        <xdr:cNvCxnSpPr/>
      </xdr:nvCxnSpPr>
      <xdr:spPr>
        <a:xfrm>
          <a:off x="10588625" y="17526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4" name="テキスト ボックス 753"/>
        <xdr:cNvSpPr txBox="1"/>
      </xdr:nvSpPr>
      <xdr:spPr>
        <a:xfrm>
          <a:off x="10242716"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5" name="直線コネクタ 754"/>
        <xdr:cNvCxnSpPr/>
      </xdr:nvCxnSpPr>
      <xdr:spPr>
        <a:xfrm>
          <a:off x="10588625" y="17145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6" name="テキスト ボックス 755"/>
        <xdr:cNvSpPr txBox="1"/>
      </xdr:nvSpPr>
      <xdr:spPr>
        <a:xfrm>
          <a:off x="10242716"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xdr:cNvCxnSpPr/>
      </xdr:nvCxnSpPr>
      <xdr:spPr>
        <a:xfrm>
          <a:off x="10588625" y="16764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8" name="テキスト ボックス 757"/>
        <xdr:cNvSpPr txBox="1"/>
      </xdr:nvSpPr>
      <xdr:spPr>
        <a:xfrm>
          <a:off x="10306836"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xdr:cNvSpPr/>
      </xdr:nvSpPr>
      <xdr:spPr>
        <a:xfrm>
          <a:off x="10588625" y="1676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760" name="直線コネクタ 759"/>
        <xdr:cNvCxnSpPr/>
      </xdr:nvCxnSpPr>
      <xdr:spPr>
        <a:xfrm flipV="1">
          <a:off x="13889989" y="17217389"/>
          <a:ext cx="0" cy="1451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1" name="【公民館】&#10;有形固定資産減価償却率最小値テキスト"/>
        <xdr:cNvSpPr txBox="1"/>
      </xdr:nvSpPr>
      <xdr:spPr>
        <a:xfrm>
          <a:off x="13928725"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2" name="直線コネクタ 761"/>
        <xdr:cNvCxnSpPr/>
      </xdr:nvCxnSpPr>
      <xdr:spPr>
        <a:xfrm>
          <a:off x="13801725" y="1866900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763" name="【公民館】&#10;有形固定資産減価償却率最大値テキスト"/>
        <xdr:cNvSpPr txBox="1"/>
      </xdr:nvSpPr>
      <xdr:spPr>
        <a:xfrm>
          <a:off x="13928725" y="16992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764" name="直線コネクタ 763"/>
        <xdr:cNvCxnSpPr/>
      </xdr:nvCxnSpPr>
      <xdr:spPr>
        <a:xfrm>
          <a:off x="13801725" y="17217389"/>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27322</xdr:rowOff>
    </xdr:from>
    <xdr:ext cx="405111" cy="259045"/>
    <xdr:sp macro="" textlink="">
      <xdr:nvSpPr>
        <xdr:cNvPr id="765" name="【公民館】&#10;有形固定資産減価償却率平均値テキスト"/>
        <xdr:cNvSpPr txBox="1"/>
      </xdr:nvSpPr>
      <xdr:spPr>
        <a:xfrm>
          <a:off x="13928725" y="17858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766" name="フローチャート: 判断 765"/>
        <xdr:cNvSpPr/>
      </xdr:nvSpPr>
      <xdr:spPr>
        <a:xfrm>
          <a:off x="13839825" y="180066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767" name="フローチャート: 判断 766"/>
        <xdr:cNvSpPr/>
      </xdr:nvSpPr>
      <xdr:spPr>
        <a:xfrm>
          <a:off x="13115925"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768" name="フローチャート: 判断 767"/>
        <xdr:cNvSpPr/>
      </xdr:nvSpPr>
      <xdr:spPr>
        <a:xfrm>
          <a:off x="123698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769" name="フローチャート: 判断 768"/>
        <xdr:cNvSpPr/>
      </xdr:nvSpPr>
      <xdr:spPr>
        <a:xfrm>
          <a:off x="11623675" y="1805432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770" name="フローチャート: 判断 769"/>
        <xdr:cNvSpPr/>
      </xdr:nvSpPr>
      <xdr:spPr>
        <a:xfrm>
          <a:off x="10848975" y="1806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xdr:cNvSpPr txBox="1"/>
      </xdr:nvSpPr>
      <xdr:spPr>
        <a:xfrm>
          <a:off x="137287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xdr:cNvSpPr txBox="1"/>
      </xdr:nvSpPr>
      <xdr:spPr>
        <a:xfrm>
          <a:off x="1300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xdr:cNvSpPr txBox="1"/>
      </xdr:nvSpPr>
      <xdr:spPr>
        <a:xfrm>
          <a:off x="122586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xdr:cNvSpPr txBox="1"/>
      </xdr:nvSpPr>
      <xdr:spPr>
        <a:xfrm>
          <a:off x="114935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xdr:cNvSpPr txBox="1"/>
      </xdr:nvSpPr>
      <xdr:spPr>
        <a:xfrm>
          <a:off x="107378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133986</xdr:rowOff>
    </xdr:from>
    <xdr:to>
      <xdr:col>85</xdr:col>
      <xdr:colOff>177800</xdr:colOff>
      <xdr:row>107</xdr:row>
      <xdr:rowOff>64136</xdr:rowOff>
    </xdr:to>
    <xdr:sp macro="" textlink="">
      <xdr:nvSpPr>
        <xdr:cNvPr id="776" name="楕円 775"/>
        <xdr:cNvSpPr/>
      </xdr:nvSpPr>
      <xdr:spPr>
        <a:xfrm>
          <a:off x="13839825" y="183076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112413</xdr:rowOff>
    </xdr:from>
    <xdr:ext cx="405111" cy="259045"/>
    <xdr:sp macro="" textlink="">
      <xdr:nvSpPr>
        <xdr:cNvPr id="777" name="【公民館】&#10;有形固定資産減価償却率該当値テキスト"/>
        <xdr:cNvSpPr txBox="1"/>
      </xdr:nvSpPr>
      <xdr:spPr>
        <a:xfrm>
          <a:off x="13928725" y="1828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109220</xdr:rowOff>
    </xdr:from>
    <xdr:to>
      <xdr:col>81</xdr:col>
      <xdr:colOff>101600</xdr:colOff>
      <xdr:row>107</xdr:row>
      <xdr:rowOff>39370</xdr:rowOff>
    </xdr:to>
    <xdr:sp macro="" textlink="">
      <xdr:nvSpPr>
        <xdr:cNvPr id="778" name="楕円 777"/>
        <xdr:cNvSpPr/>
      </xdr:nvSpPr>
      <xdr:spPr>
        <a:xfrm>
          <a:off x="13115925" y="1828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160020</xdr:rowOff>
    </xdr:from>
    <xdr:to>
      <xdr:col>85</xdr:col>
      <xdr:colOff>127000</xdr:colOff>
      <xdr:row>107</xdr:row>
      <xdr:rowOff>13336</xdr:rowOff>
    </xdr:to>
    <xdr:cxnSp macro="">
      <xdr:nvCxnSpPr>
        <xdr:cNvPr id="779" name="直線コネクタ 778"/>
        <xdr:cNvCxnSpPr/>
      </xdr:nvCxnSpPr>
      <xdr:spPr>
        <a:xfrm>
          <a:off x="13166725" y="18333720"/>
          <a:ext cx="7239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17780</xdr:rowOff>
    </xdr:from>
    <xdr:to>
      <xdr:col>76</xdr:col>
      <xdr:colOff>165100</xdr:colOff>
      <xdr:row>107</xdr:row>
      <xdr:rowOff>119380</xdr:rowOff>
    </xdr:to>
    <xdr:sp macro="" textlink="">
      <xdr:nvSpPr>
        <xdr:cNvPr id="780" name="楕円 779"/>
        <xdr:cNvSpPr/>
      </xdr:nvSpPr>
      <xdr:spPr>
        <a:xfrm>
          <a:off x="12369800" y="1836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160020</xdr:rowOff>
    </xdr:from>
    <xdr:to>
      <xdr:col>81</xdr:col>
      <xdr:colOff>50800</xdr:colOff>
      <xdr:row>107</xdr:row>
      <xdr:rowOff>68580</xdr:rowOff>
    </xdr:to>
    <xdr:cxnSp macro="">
      <xdr:nvCxnSpPr>
        <xdr:cNvPr id="781" name="直線コネクタ 780"/>
        <xdr:cNvCxnSpPr/>
      </xdr:nvCxnSpPr>
      <xdr:spPr>
        <a:xfrm flipV="1">
          <a:off x="12420600" y="18333720"/>
          <a:ext cx="746125"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160655</xdr:rowOff>
    </xdr:from>
    <xdr:to>
      <xdr:col>72</xdr:col>
      <xdr:colOff>38100</xdr:colOff>
      <xdr:row>107</xdr:row>
      <xdr:rowOff>90805</xdr:rowOff>
    </xdr:to>
    <xdr:sp macro="" textlink="">
      <xdr:nvSpPr>
        <xdr:cNvPr id="782" name="楕円 781"/>
        <xdr:cNvSpPr/>
      </xdr:nvSpPr>
      <xdr:spPr>
        <a:xfrm>
          <a:off x="11623675" y="18334355"/>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40005</xdr:rowOff>
    </xdr:from>
    <xdr:to>
      <xdr:col>76</xdr:col>
      <xdr:colOff>114300</xdr:colOff>
      <xdr:row>107</xdr:row>
      <xdr:rowOff>68580</xdr:rowOff>
    </xdr:to>
    <xdr:cxnSp macro="">
      <xdr:nvCxnSpPr>
        <xdr:cNvPr id="783" name="直線コネクタ 782"/>
        <xdr:cNvCxnSpPr/>
      </xdr:nvCxnSpPr>
      <xdr:spPr>
        <a:xfrm>
          <a:off x="11655425" y="18385155"/>
          <a:ext cx="76517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132080</xdr:rowOff>
    </xdr:from>
    <xdr:to>
      <xdr:col>67</xdr:col>
      <xdr:colOff>101600</xdr:colOff>
      <xdr:row>107</xdr:row>
      <xdr:rowOff>62230</xdr:rowOff>
    </xdr:to>
    <xdr:sp macro="" textlink="">
      <xdr:nvSpPr>
        <xdr:cNvPr id="784" name="楕円 783"/>
        <xdr:cNvSpPr/>
      </xdr:nvSpPr>
      <xdr:spPr>
        <a:xfrm>
          <a:off x="10848975" y="183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11430</xdr:rowOff>
    </xdr:from>
    <xdr:to>
      <xdr:col>71</xdr:col>
      <xdr:colOff>177800</xdr:colOff>
      <xdr:row>107</xdr:row>
      <xdr:rowOff>40005</xdr:rowOff>
    </xdr:to>
    <xdr:cxnSp macro="">
      <xdr:nvCxnSpPr>
        <xdr:cNvPr id="785" name="直線コネクタ 784"/>
        <xdr:cNvCxnSpPr/>
      </xdr:nvCxnSpPr>
      <xdr:spPr>
        <a:xfrm>
          <a:off x="10899775" y="18356580"/>
          <a:ext cx="7556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10177</xdr:rowOff>
    </xdr:from>
    <xdr:ext cx="405111" cy="259045"/>
    <xdr:sp macro="" textlink="">
      <xdr:nvSpPr>
        <xdr:cNvPr id="786" name="n_1aveValue【公民館】&#10;有形固定資産減価償却率"/>
        <xdr:cNvSpPr txBox="1"/>
      </xdr:nvSpPr>
      <xdr:spPr>
        <a:xfrm>
          <a:off x="12980044" y="1784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6366</xdr:rowOff>
    </xdr:from>
    <xdr:ext cx="405111" cy="259045"/>
    <xdr:sp macro="" textlink="">
      <xdr:nvSpPr>
        <xdr:cNvPr id="787" name="n_2aveValue【公民館】&#10;有形固定資産減価償却率"/>
        <xdr:cNvSpPr txBox="1"/>
      </xdr:nvSpPr>
      <xdr:spPr>
        <a:xfrm>
          <a:off x="12246619" y="1783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788" name="n_3aveValue【公民館】&#10;有形固定資産減価償却率"/>
        <xdr:cNvSpPr txBox="1"/>
      </xdr:nvSpPr>
      <xdr:spPr>
        <a:xfrm>
          <a:off x="1150049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4463</xdr:rowOff>
    </xdr:from>
    <xdr:ext cx="405111" cy="259045"/>
    <xdr:sp macro="" textlink="">
      <xdr:nvSpPr>
        <xdr:cNvPr id="789" name="n_4aveValue【公民館】&#10;有形固定資産減価償却率"/>
        <xdr:cNvSpPr txBox="1"/>
      </xdr:nvSpPr>
      <xdr:spPr>
        <a:xfrm>
          <a:off x="10725794" y="17835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30497</xdr:rowOff>
    </xdr:from>
    <xdr:ext cx="405111" cy="259045"/>
    <xdr:sp macro="" textlink="">
      <xdr:nvSpPr>
        <xdr:cNvPr id="790" name="n_1mainValue【公民館】&#10;有形固定資産減価償却率"/>
        <xdr:cNvSpPr txBox="1"/>
      </xdr:nvSpPr>
      <xdr:spPr>
        <a:xfrm>
          <a:off x="12980044" y="1837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110507</xdr:rowOff>
    </xdr:from>
    <xdr:ext cx="405111" cy="259045"/>
    <xdr:sp macro="" textlink="">
      <xdr:nvSpPr>
        <xdr:cNvPr id="791" name="n_2mainValue【公民館】&#10;有形固定資産減価償却率"/>
        <xdr:cNvSpPr txBox="1"/>
      </xdr:nvSpPr>
      <xdr:spPr>
        <a:xfrm>
          <a:off x="12246619" y="1845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81932</xdr:rowOff>
    </xdr:from>
    <xdr:ext cx="405111" cy="259045"/>
    <xdr:sp macro="" textlink="">
      <xdr:nvSpPr>
        <xdr:cNvPr id="792" name="n_3mainValue【公民館】&#10;有形固定資産減価償却率"/>
        <xdr:cNvSpPr txBox="1"/>
      </xdr:nvSpPr>
      <xdr:spPr>
        <a:xfrm>
          <a:off x="11500494" y="1842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53357</xdr:rowOff>
    </xdr:from>
    <xdr:ext cx="405111" cy="259045"/>
    <xdr:sp macro="" textlink="">
      <xdr:nvSpPr>
        <xdr:cNvPr id="793" name="n_4mainValue【公民館】&#10;有形固定資産減価償却率"/>
        <xdr:cNvSpPr txBox="1"/>
      </xdr:nvSpPr>
      <xdr:spPr>
        <a:xfrm>
          <a:off x="10725794" y="183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xdr:cNvSpPr/>
      </xdr:nvSpPr>
      <xdr:spPr>
        <a:xfrm>
          <a:off x="15544800" y="1562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xdr:cNvSpPr/>
      </xdr:nvSpPr>
      <xdr:spPr>
        <a:xfrm>
          <a:off x="1567180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xdr:cNvSpPr/>
      </xdr:nvSpPr>
      <xdr:spPr>
        <a:xfrm>
          <a:off x="1567180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xdr:cNvSpPr/>
      </xdr:nvSpPr>
      <xdr:spPr>
        <a:xfrm>
          <a:off x="1651635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xdr:cNvSpPr/>
      </xdr:nvSpPr>
      <xdr:spPr>
        <a:xfrm>
          <a:off x="1651635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xdr:cNvSpPr/>
      </xdr:nvSpPr>
      <xdr:spPr>
        <a:xfrm>
          <a:off x="1748790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xdr:cNvSpPr/>
      </xdr:nvSpPr>
      <xdr:spPr>
        <a:xfrm>
          <a:off x="1748790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xdr:cNvSpPr/>
      </xdr:nvSpPr>
      <xdr:spPr>
        <a:xfrm>
          <a:off x="15544800" y="1676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xdr:cNvSpPr txBox="1"/>
      </xdr:nvSpPr>
      <xdr:spPr>
        <a:xfrm>
          <a:off x="15535275"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xdr:cNvCxnSpPr/>
      </xdr:nvCxnSpPr>
      <xdr:spPr>
        <a:xfrm>
          <a:off x="15544800" y="1905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4" name="直線コネクタ 803"/>
        <xdr:cNvCxnSpPr/>
      </xdr:nvCxnSpPr>
      <xdr:spPr>
        <a:xfrm>
          <a:off x="15544800" y="18669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5" name="テキスト ボックス 804"/>
        <xdr:cNvSpPr txBox="1"/>
      </xdr:nvSpPr>
      <xdr:spPr>
        <a:xfrm>
          <a:off x="15163346"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6" name="直線コネクタ 805"/>
        <xdr:cNvCxnSpPr/>
      </xdr:nvCxnSpPr>
      <xdr:spPr>
        <a:xfrm>
          <a:off x="15544800" y="18288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7" name="テキスト ボックス 806"/>
        <xdr:cNvSpPr txBox="1"/>
      </xdr:nvSpPr>
      <xdr:spPr>
        <a:xfrm>
          <a:off x="15163346"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8" name="直線コネクタ 807"/>
        <xdr:cNvCxnSpPr/>
      </xdr:nvCxnSpPr>
      <xdr:spPr>
        <a:xfrm>
          <a:off x="15544800" y="17907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9" name="テキスト ボックス 808"/>
        <xdr:cNvSpPr txBox="1"/>
      </xdr:nvSpPr>
      <xdr:spPr>
        <a:xfrm>
          <a:off x="15163346"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0" name="直線コネクタ 809"/>
        <xdr:cNvCxnSpPr/>
      </xdr:nvCxnSpPr>
      <xdr:spPr>
        <a:xfrm>
          <a:off x="15544800" y="17526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1" name="テキスト ボックス 810"/>
        <xdr:cNvSpPr txBox="1"/>
      </xdr:nvSpPr>
      <xdr:spPr>
        <a:xfrm>
          <a:off x="15163346"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2" name="直線コネクタ 811"/>
        <xdr:cNvCxnSpPr/>
      </xdr:nvCxnSpPr>
      <xdr:spPr>
        <a:xfrm>
          <a:off x="15544800" y="17145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3" name="テキスト ボックス 812"/>
        <xdr:cNvSpPr txBox="1"/>
      </xdr:nvSpPr>
      <xdr:spPr>
        <a:xfrm>
          <a:off x="15163346"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xdr:cNvCxnSpPr/>
      </xdr:nvCxnSpPr>
      <xdr:spPr>
        <a:xfrm>
          <a:off x="15544800" y="1676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xdr:cNvSpPr txBox="1"/>
      </xdr:nvSpPr>
      <xdr:spPr>
        <a:xfrm>
          <a:off x="15163346"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xdr:cNvSpPr/>
      </xdr:nvSpPr>
      <xdr:spPr>
        <a:xfrm>
          <a:off x="15544800" y="1676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817" name="直線コネクタ 816"/>
        <xdr:cNvCxnSpPr/>
      </xdr:nvCxnSpPr>
      <xdr:spPr>
        <a:xfrm flipV="1">
          <a:off x="18846164" y="17390111"/>
          <a:ext cx="0" cy="12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818" name="【公民館】&#10;一人当たり面積最小値テキスト"/>
        <xdr:cNvSpPr txBox="1"/>
      </xdr:nvSpPr>
      <xdr:spPr>
        <a:xfrm>
          <a:off x="188849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819" name="直線コネクタ 818"/>
        <xdr:cNvCxnSpPr/>
      </xdr:nvCxnSpPr>
      <xdr:spPr>
        <a:xfrm>
          <a:off x="18786475" y="1866138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820" name="【公民館】&#10;一人当たり面積最大値テキスト"/>
        <xdr:cNvSpPr txBox="1"/>
      </xdr:nvSpPr>
      <xdr:spPr>
        <a:xfrm>
          <a:off x="18884900" y="17165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821" name="直線コネクタ 820"/>
        <xdr:cNvCxnSpPr/>
      </xdr:nvCxnSpPr>
      <xdr:spPr>
        <a:xfrm>
          <a:off x="18786475" y="17390111"/>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5097</xdr:rowOff>
    </xdr:from>
    <xdr:ext cx="469744" cy="259045"/>
    <xdr:sp macro="" textlink="">
      <xdr:nvSpPr>
        <xdr:cNvPr id="822" name="【公民館】&#10;一人当たり面積平均値テキスト"/>
        <xdr:cNvSpPr txBox="1"/>
      </xdr:nvSpPr>
      <xdr:spPr>
        <a:xfrm>
          <a:off x="18884900" y="18178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823" name="フローチャート: 判断 822"/>
        <xdr:cNvSpPr/>
      </xdr:nvSpPr>
      <xdr:spPr>
        <a:xfrm>
          <a:off x="18796000" y="1832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824" name="フローチャート: 判断 823"/>
        <xdr:cNvSpPr/>
      </xdr:nvSpPr>
      <xdr:spPr>
        <a:xfrm>
          <a:off x="18100675" y="1833118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825" name="フローチャート: 判断 824"/>
        <xdr:cNvSpPr/>
      </xdr:nvSpPr>
      <xdr:spPr>
        <a:xfrm>
          <a:off x="17325975" y="1835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826" name="フローチャート: 判断 825"/>
        <xdr:cNvSpPr/>
      </xdr:nvSpPr>
      <xdr:spPr>
        <a:xfrm>
          <a:off x="1657985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0</xdr:rowOff>
    </xdr:from>
    <xdr:to>
      <xdr:col>98</xdr:col>
      <xdr:colOff>38100</xdr:colOff>
      <xdr:row>107</xdr:row>
      <xdr:rowOff>101600</xdr:rowOff>
    </xdr:to>
    <xdr:sp macro="" textlink="">
      <xdr:nvSpPr>
        <xdr:cNvPr id="827" name="フローチャート: 判断 826"/>
        <xdr:cNvSpPr/>
      </xdr:nvSpPr>
      <xdr:spPr>
        <a:xfrm>
          <a:off x="15833725" y="1834515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xdr:cNvSpPr txBox="1"/>
      </xdr:nvSpPr>
      <xdr:spPr>
        <a:xfrm>
          <a:off x="186848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xdr:cNvSpPr txBox="1"/>
      </xdr:nvSpPr>
      <xdr:spPr>
        <a:xfrm>
          <a:off x="179705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xdr:cNvSpPr txBox="1"/>
      </xdr:nvSpPr>
      <xdr:spPr>
        <a:xfrm>
          <a:off x="172148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xdr:cNvSpPr txBox="1"/>
      </xdr:nvSpPr>
      <xdr:spPr>
        <a:xfrm>
          <a:off x="1646872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xdr:cNvSpPr txBox="1"/>
      </xdr:nvSpPr>
      <xdr:spPr>
        <a:xfrm>
          <a:off x="157035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27939</xdr:rowOff>
    </xdr:from>
    <xdr:to>
      <xdr:col>116</xdr:col>
      <xdr:colOff>114300</xdr:colOff>
      <xdr:row>107</xdr:row>
      <xdr:rowOff>129539</xdr:rowOff>
    </xdr:to>
    <xdr:sp macro="" textlink="">
      <xdr:nvSpPr>
        <xdr:cNvPr id="833" name="楕円 832"/>
        <xdr:cNvSpPr/>
      </xdr:nvSpPr>
      <xdr:spPr>
        <a:xfrm>
          <a:off x="18796000" y="1837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6366</xdr:rowOff>
    </xdr:from>
    <xdr:ext cx="469744" cy="259045"/>
    <xdr:sp macro="" textlink="">
      <xdr:nvSpPr>
        <xdr:cNvPr id="834" name="【公民館】&#10;一人当たり面積該当値テキスト"/>
        <xdr:cNvSpPr txBox="1"/>
      </xdr:nvSpPr>
      <xdr:spPr>
        <a:xfrm>
          <a:off x="18884900" y="18351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33020</xdr:rowOff>
    </xdr:from>
    <xdr:to>
      <xdr:col>112</xdr:col>
      <xdr:colOff>38100</xdr:colOff>
      <xdr:row>107</xdr:row>
      <xdr:rowOff>134620</xdr:rowOff>
    </xdr:to>
    <xdr:sp macro="" textlink="">
      <xdr:nvSpPr>
        <xdr:cNvPr id="835" name="楕円 834"/>
        <xdr:cNvSpPr/>
      </xdr:nvSpPr>
      <xdr:spPr>
        <a:xfrm>
          <a:off x="18100675" y="1837817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78739</xdr:rowOff>
    </xdr:from>
    <xdr:to>
      <xdr:col>116</xdr:col>
      <xdr:colOff>63500</xdr:colOff>
      <xdr:row>107</xdr:row>
      <xdr:rowOff>83820</xdr:rowOff>
    </xdr:to>
    <xdr:cxnSp macro="">
      <xdr:nvCxnSpPr>
        <xdr:cNvPr id="836" name="直線コネクタ 835"/>
        <xdr:cNvCxnSpPr/>
      </xdr:nvCxnSpPr>
      <xdr:spPr>
        <a:xfrm flipV="1">
          <a:off x="18132425" y="18423889"/>
          <a:ext cx="714375"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49530</xdr:rowOff>
    </xdr:from>
    <xdr:to>
      <xdr:col>107</xdr:col>
      <xdr:colOff>101600</xdr:colOff>
      <xdr:row>107</xdr:row>
      <xdr:rowOff>151130</xdr:rowOff>
    </xdr:to>
    <xdr:sp macro="" textlink="">
      <xdr:nvSpPr>
        <xdr:cNvPr id="837" name="楕円 836"/>
        <xdr:cNvSpPr/>
      </xdr:nvSpPr>
      <xdr:spPr>
        <a:xfrm>
          <a:off x="17325975" y="1839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83820</xdr:rowOff>
    </xdr:from>
    <xdr:to>
      <xdr:col>111</xdr:col>
      <xdr:colOff>177800</xdr:colOff>
      <xdr:row>107</xdr:row>
      <xdr:rowOff>100330</xdr:rowOff>
    </xdr:to>
    <xdr:cxnSp macro="">
      <xdr:nvCxnSpPr>
        <xdr:cNvPr id="838" name="直線コネクタ 837"/>
        <xdr:cNvCxnSpPr/>
      </xdr:nvCxnSpPr>
      <xdr:spPr>
        <a:xfrm flipV="1">
          <a:off x="17376775" y="18428970"/>
          <a:ext cx="75565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54611</xdr:rowOff>
    </xdr:from>
    <xdr:to>
      <xdr:col>102</xdr:col>
      <xdr:colOff>165100</xdr:colOff>
      <xdr:row>107</xdr:row>
      <xdr:rowOff>156211</xdr:rowOff>
    </xdr:to>
    <xdr:sp macro="" textlink="">
      <xdr:nvSpPr>
        <xdr:cNvPr id="839" name="楕円 838"/>
        <xdr:cNvSpPr/>
      </xdr:nvSpPr>
      <xdr:spPr>
        <a:xfrm>
          <a:off x="16579850" y="1839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100330</xdr:rowOff>
    </xdr:from>
    <xdr:to>
      <xdr:col>107</xdr:col>
      <xdr:colOff>50800</xdr:colOff>
      <xdr:row>107</xdr:row>
      <xdr:rowOff>105411</xdr:rowOff>
    </xdr:to>
    <xdr:cxnSp macro="">
      <xdr:nvCxnSpPr>
        <xdr:cNvPr id="840" name="直線コネクタ 839"/>
        <xdr:cNvCxnSpPr/>
      </xdr:nvCxnSpPr>
      <xdr:spPr>
        <a:xfrm flipV="1">
          <a:off x="16630650" y="18445480"/>
          <a:ext cx="746125"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58420</xdr:rowOff>
    </xdr:from>
    <xdr:to>
      <xdr:col>98</xdr:col>
      <xdr:colOff>38100</xdr:colOff>
      <xdr:row>107</xdr:row>
      <xdr:rowOff>160020</xdr:rowOff>
    </xdr:to>
    <xdr:sp macro="" textlink="">
      <xdr:nvSpPr>
        <xdr:cNvPr id="841" name="楕円 840"/>
        <xdr:cNvSpPr/>
      </xdr:nvSpPr>
      <xdr:spPr>
        <a:xfrm>
          <a:off x="15833725" y="1840357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105411</xdr:rowOff>
    </xdr:from>
    <xdr:to>
      <xdr:col>102</xdr:col>
      <xdr:colOff>114300</xdr:colOff>
      <xdr:row>107</xdr:row>
      <xdr:rowOff>109220</xdr:rowOff>
    </xdr:to>
    <xdr:cxnSp macro="">
      <xdr:nvCxnSpPr>
        <xdr:cNvPr id="842" name="直線コネクタ 841"/>
        <xdr:cNvCxnSpPr/>
      </xdr:nvCxnSpPr>
      <xdr:spPr>
        <a:xfrm flipV="1">
          <a:off x="15865475" y="18450561"/>
          <a:ext cx="76517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104157</xdr:rowOff>
    </xdr:from>
    <xdr:ext cx="469744" cy="259045"/>
    <xdr:sp macro="" textlink="">
      <xdr:nvSpPr>
        <xdr:cNvPr id="843" name="n_1aveValue【公民館】&#10;一人当たり面積"/>
        <xdr:cNvSpPr txBox="1"/>
      </xdr:nvSpPr>
      <xdr:spPr>
        <a:xfrm>
          <a:off x="17932477" y="1810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129557</xdr:rowOff>
    </xdr:from>
    <xdr:ext cx="469744" cy="259045"/>
    <xdr:sp macro="" textlink="">
      <xdr:nvSpPr>
        <xdr:cNvPr id="844" name="n_2aveValue【公民館】&#10;一人当たり面積"/>
        <xdr:cNvSpPr txBox="1"/>
      </xdr:nvSpPr>
      <xdr:spPr>
        <a:xfrm>
          <a:off x="1717047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128288</xdr:rowOff>
    </xdr:from>
    <xdr:ext cx="469744" cy="259045"/>
    <xdr:sp macro="" textlink="">
      <xdr:nvSpPr>
        <xdr:cNvPr id="845" name="n_3aveValue【公民館】&#10;一人当たり面積"/>
        <xdr:cNvSpPr txBox="1"/>
      </xdr:nvSpPr>
      <xdr:spPr>
        <a:xfrm>
          <a:off x="16424352" y="1813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118127</xdr:rowOff>
    </xdr:from>
    <xdr:ext cx="469744" cy="259045"/>
    <xdr:sp macro="" textlink="">
      <xdr:nvSpPr>
        <xdr:cNvPr id="846" name="n_4aveValue【公民館】&#10;一人当たり面積"/>
        <xdr:cNvSpPr txBox="1"/>
      </xdr:nvSpPr>
      <xdr:spPr>
        <a:xfrm>
          <a:off x="15678227"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125747</xdr:rowOff>
    </xdr:from>
    <xdr:ext cx="469744" cy="259045"/>
    <xdr:sp macro="" textlink="">
      <xdr:nvSpPr>
        <xdr:cNvPr id="847" name="n_1mainValue【公民館】&#10;一人当たり面積"/>
        <xdr:cNvSpPr txBox="1"/>
      </xdr:nvSpPr>
      <xdr:spPr>
        <a:xfrm>
          <a:off x="17932477" y="1847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142257</xdr:rowOff>
    </xdr:from>
    <xdr:ext cx="469744" cy="259045"/>
    <xdr:sp macro="" textlink="">
      <xdr:nvSpPr>
        <xdr:cNvPr id="848" name="n_2mainValue【公民館】&#10;一人当たり面積"/>
        <xdr:cNvSpPr txBox="1"/>
      </xdr:nvSpPr>
      <xdr:spPr>
        <a:xfrm>
          <a:off x="17170477" y="18487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147338</xdr:rowOff>
    </xdr:from>
    <xdr:ext cx="469744" cy="259045"/>
    <xdr:sp macro="" textlink="">
      <xdr:nvSpPr>
        <xdr:cNvPr id="849" name="n_3mainValue【公民館】&#10;一人当たり面積"/>
        <xdr:cNvSpPr txBox="1"/>
      </xdr:nvSpPr>
      <xdr:spPr>
        <a:xfrm>
          <a:off x="16424352" y="1849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151147</xdr:rowOff>
    </xdr:from>
    <xdr:ext cx="469744" cy="259045"/>
    <xdr:sp macro="" textlink="">
      <xdr:nvSpPr>
        <xdr:cNvPr id="850" name="n_4mainValue【公民館】&#10;一人当たり面積"/>
        <xdr:cNvSpPr txBox="1"/>
      </xdr:nvSpPr>
      <xdr:spPr>
        <a:xfrm>
          <a:off x="15678227" y="18496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xdr:cNvSpPr/>
      </xdr:nvSpPr>
      <xdr:spPr>
        <a:xfrm>
          <a:off x="647700" y="19431000"/>
          <a:ext cx="189357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xdr:cNvSpPr/>
      </xdr:nvSpPr>
      <xdr:spPr>
        <a:xfrm>
          <a:off x="647700" y="19494500"/>
          <a:ext cx="3276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xdr:cNvSpPr txBox="1"/>
      </xdr:nvSpPr>
      <xdr:spPr>
        <a:xfrm>
          <a:off x="723900" y="19748500"/>
          <a:ext cx="187706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類似団体と比較して特に有形固定資産減価償却率が高くなっている施設は、保育所、学校施設、児童館、公民館であり、保育所、児童館については特に顕著である。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学校施設や公営住宅については、長寿命化改修を順次実施していき、老朽化対策に取り組んでいるが、保育所や児童館等のその他の施設については、公共施設総合管理計画及び令和６年度に策定した公共施設見直し方針に基づき、集約化や廃止等に向けて、今後の施設運営のあり方について検討を進め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また、学校施設、公営住宅については、一人当たりの面積が類似団体の平均を大きく上回っており、維持管理にかかる経費の増加に留意していく必要がある。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49275" y="127000"/>
          <a:ext cx="107854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192500" y="190500"/>
          <a:ext cx="33909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211550" y="215900"/>
          <a:ext cx="33464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236950" y="241300"/>
          <a:ext cx="32893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北海道遠軽町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3827125" y="190500"/>
          <a:ext cx="22606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3852525" y="215900"/>
          <a:ext cx="22161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3877925" y="241300"/>
          <a:ext cx="215900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47700" y="889000"/>
          <a:ext cx="8582025"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74700" y="920750"/>
          <a:ext cx="1168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08175" y="920750"/>
          <a:ext cx="113347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17,646
17,482
1,332.45
18,159,313
17,318,635
824,472
9,878,077
27,937,394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041650" y="920750"/>
          <a:ext cx="1295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337050" y="939800"/>
          <a:ext cx="17176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054725" y="939800"/>
          <a:ext cx="10699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12.0
33.8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188200" y="952500"/>
          <a:ext cx="5492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337050" y="1714500"/>
          <a:ext cx="17176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118225" y="1714500"/>
          <a:ext cx="291465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417050" y="889000"/>
          <a:ext cx="12954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648825" y="952500"/>
          <a:ext cx="11334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648825" y="1219200"/>
          <a:ext cx="11334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648825" y="1549400"/>
          <a:ext cx="12319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499600" y="1041400"/>
          <a:ext cx="1809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553575" y="99060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553575" y="125730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56945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518650" y="1524000"/>
          <a:ext cx="1428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56945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518650" y="1905000"/>
          <a:ext cx="1428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12775"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12775"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12775"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12775"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47700" y="419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7470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7470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1925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1925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59080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59080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47700" y="533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38175"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47700" y="762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66246"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647700" y="7293428"/>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66246"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647700" y="6966857"/>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208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647700" y="6640285"/>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208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647700" y="6313714"/>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208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647700" y="5987143"/>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208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647700" y="5660572"/>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36591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647700" y="533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647700" y="533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42</xdr:row>
      <xdr:rowOff>92528</xdr:rowOff>
    </xdr:to>
    <xdr:cxnSp macro="">
      <xdr:nvCxnSpPr>
        <xdr:cNvPr id="58" name="直線コネクタ 57"/>
        <xdr:cNvCxnSpPr/>
      </xdr:nvCxnSpPr>
      <xdr:spPr>
        <a:xfrm flipV="1">
          <a:off x="3949065" y="57928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xdr:cNvSpPr txBox="1"/>
      </xdr:nvSpPr>
      <xdr:spPr>
        <a:xfrm>
          <a:off x="39878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xdr:cNvCxnSpPr/>
      </xdr:nvCxnSpPr>
      <xdr:spPr>
        <a:xfrm>
          <a:off x="3889375" y="7293428"/>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xdr:cNvSpPr txBox="1"/>
      </xdr:nvSpPr>
      <xdr:spPr>
        <a:xfrm>
          <a:off x="3987800" y="556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xdr:cNvCxnSpPr/>
      </xdr:nvCxnSpPr>
      <xdr:spPr>
        <a:xfrm>
          <a:off x="3889375" y="5792833"/>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xdr:cNvSpPr txBox="1"/>
      </xdr:nvSpPr>
      <xdr:spPr>
        <a:xfrm>
          <a:off x="3987800" y="6512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xdr:cNvSpPr/>
      </xdr:nvSpPr>
      <xdr:spPr>
        <a:xfrm>
          <a:off x="38989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160927</xdr:rowOff>
    </xdr:from>
    <xdr:to>
      <xdr:col>20</xdr:col>
      <xdr:colOff>38100</xdr:colOff>
      <xdr:row>38</xdr:row>
      <xdr:rowOff>91077</xdr:rowOff>
    </xdr:to>
    <xdr:sp macro="" textlink="">
      <xdr:nvSpPr>
        <xdr:cNvPr id="65" name="フローチャート: 判断 64"/>
        <xdr:cNvSpPr/>
      </xdr:nvSpPr>
      <xdr:spPr>
        <a:xfrm>
          <a:off x="3203575" y="6504577"/>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123372</xdr:rowOff>
    </xdr:from>
    <xdr:to>
      <xdr:col>15</xdr:col>
      <xdr:colOff>101600</xdr:colOff>
      <xdr:row>38</xdr:row>
      <xdr:rowOff>53522</xdr:rowOff>
    </xdr:to>
    <xdr:sp macro="" textlink="">
      <xdr:nvSpPr>
        <xdr:cNvPr id="66" name="フローチャート: 判断 65"/>
        <xdr:cNvSpPr/>
      </xdr:nvSpPr>
      <xdr:spPr>
        <a:xfrm>
          <a:off x="2428875" y="646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107043</xdr:rowOff>
    </xdr:from>
    <xdr:to>
      <xdr:col>10</xdr:col>
      <xdr:colOff>165100</xdr:colOff>
      <xdr:row>38</xdr:row>
      <xdr:rowOff>37193</xdr:rowOff>
    </xdr:to>
    <xdr:sp macro="" textlink="">
      <xdr:nvSpPr>
        <xdr:cNvPr id="67" name="フローチャート: 判断 66"/>
        <xdr:cNvSpPr/>
      </xdr:nvSpPr>
      <xdr:spPr>
        <a:xfrm>
          <a:off x="1682750" y="645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113574</xdr:rowOff>
    </xdr:from>
    <xdr:to>
      <xdr:col>6</xdr:col>
      <xdr:colOff>38100</xdr:colOff>
      <xdr:row>38</xdr:row>
      <xdr:rowOff>43724</xdr:rowOff>
    </xdr:to>
    <xdr:sp macro="" textlink="">
      <xdr:nvSpPr>
        <xdr:cNvPr id="68" name="フローチャート: 判断 67"/>
        <xdr:cNvSpPr/>
      </xdr:nvSpPr>
      <xdr:spPr>
        <a:xfrm>
          <a:off x="936625" y="6457224"/>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37877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0734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317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57162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8064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120106</xdr:rowOff>
    </xdr:from>
    <xdr:to>
      <xdr:col>24</xdr:col>
      <xdr:colOff>114300</xdr:colOff>
      <xdr:row>36</xdr:row>
      <xdr:rowOff>50256</xdr:rowOff>
    </xdr:to>
    <xdr:sp macro="" textlink="">
      <xdr:nvSpPr>
        <xdr:cNvPr id="74" name="楕円 73"/>
        <xdr:cNvSpPr/>
      </xdr:nvSpPr>
      <xdr:spPr>
        <a:xfrm>
          <a:off x="3898900" y="612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142983</xdr:rowOff>
    </xdr:from>
    <xdr:ext cx="405111" cy="259045"/>
    <xdr:sp macro="" textlink="">
      <xdr:nvSpPr>
        <xdr:cNvPr id="75" name="【図書館】&#10;有形固定資産減価償却率該当値テキスト"/>
        <xdr:cNvSpPr txBox="1"/>
      </xdr:nvSpPr>
      <xdr:spPr>
        <a:xfrm>
          <a:off x="3987800" y="5972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90714</xdr:rowOff>
    </xdr:from>
    <xdr:to>
      <xdr:col>20</xdr:col>
      <xdr:colOff>38100</xdr:colOff>
      <xdr:row>36</xdr:row>
      <xdr:rowOff>20864</xdr:rowOff>
    </xdr:to>
    <xdr:sp macro="" textlink="">
      <xdr:nvSpPr>
        <xdr:cNvPr id="76" name="楕円 75"/>
        <xdr:cNvSpPr/>
      </xdr:nvSpPr>
      <xdr:spPr>
        <a:xfrm>
          <a:off x="3203575" y="6091464"/>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141514</xdr:rowOff>
    </xdr:from>
    <xdr:to>
      <xdr:col>24</xdr:col>
      <xdr:colOff>63500</xdr:colOff>
      <xdr:row>35</xdr:row>
      <xdr:rowOff>170906</xdr:rowOff>
    </xdr:to>
    <xdr:cxnSp macro="">
      <xdr:nvCxnSpPr>
        <xdr:cNvPr id="77" name="直線コネクタ 76"/>
        <xdr:cNvCxnSpPr/>
      </xdr:nvCxnSpPr>
      <xdr:spPr>
        <a:xfrm>
          <a:off x="3235325" y="6142264"/>
          <a:ext cx="714375"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118473</xdr:rowOff>
    </xdr:from>
    <xdr:to>
      <xdr:col>15</xdr:col>
      <xdr:colOff>101600</xdr:colOff>
      <xdr:row>37</xdr:row>
      <xdr:rowOff>48623</xdr:rowOff>
    </xdr:to>
    <xdr:sp macro="" textlink="">
      <xdr:nvSpPr>
        <xdr:cNvPr id="78" name="楕円 77"/>
        <xdr:cNvSpPr/>
      </xdr:nvSpPr>
      <xdr:spPr>
        <a:xfrm>
          <a:off x="2428875" y="629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141514</xdr:rowOff>
    </xdr:from>
    <xdr:to>
      <xdr:col>19</xdr:col>
      <xdr:colOff>177800</xdr:colOff>
      <xdr:row>36</xdr:row>
      <xdr:rowOff>169273</xdr:rowOff>
    </xdr:to>
    <xdr:cxnSp macro="">
      <xdr:nvCxnSpPr>
        <xdr:cNvPr id="79" name="直線コネクタ 78"/>
        <xdr:cNvCxnSpPr/>
      </xdr:nvCxnSpPr>
      <xdr:spPr>
        <a:xfrm flipV="1">
          <a:off x="2479675" y="6142264"/>
          <a:ext cx="755650" cy="19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82550</xdr:rowOff>
    </xdr:from>
    <xdr:to>
      <xdr:col>10</xdr:col>
      <xdr:colOff>165100</xdr:colOff>
      <xdr:row>37</xdr:row>
      <xdr:rowOff>12700</xdr:rowOff>
    </xdr:to>
    <xdr:sp macro="" textlink="">
      <xdr:nvSpPr>
        <xdr:cNvPr id="80" name="楕円 79"/>
        <xdr:cNvSpPr/>
      </xdr:nvSpPr>
      <xdr:spPr>
        <a:xfrm>
          <a:off x="168275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133350</xdr:rowOff>
    </xdr:from>
    <xdr:to>
      <xdr:col>15</xdr:col>
      <xdr:colOff>50800</xdr:colOff>
      <xdr:row>36</xdr:row>
      <xdr:rowOff>169273</xdr:rowOff>
    </xdr:to>
    <xdr:cxnSp macro="">
      <xdr:nvCxnSpPr>
        <xdr:cNvPr id="81" name="直線コネクタ 80"/>
        <xdr:cNvCxnSpPr/>
      </xdr:nvCxnSpPr>
      <xdr:spPr>
        <a:xfrm>
          <a:off x="1733550" y="6305550"/>
          <a:ext cx="746125"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46627</xdr:rowOff>
    </xdr:from>
    <xdr:to>
      <xdr:col>6</xdr:col>
      <xdr:colOff>38100</xdr:colOff>
      <xdr:row>36</xdr:row>
      <xdr:rowOff>148227</xdr:rowOff>
    </xdr:to>
    <xdr:sp macro="" textlink="">
      <xdr:nvSpPr>
        <xdr:cNvPr id="82" name="楕円 81"/>
        <xdr:cNvSpPr/>
      </xdr:nvSpPr>
      <xdr:spPr>
        <a:xfrm>
          <a:off x="936625" y="6218827"/>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97427</xdr:rowOff>
    </xdr:from>
    <xdr:to>
      <xdr:col>10</xdr:col>
      <xdr:colOff>114300</xdr:colOff>
      <xdr:row>36</xdr:row>
      <xdr:rowOff>133350</xdr:rowOff>
    </xdr:to>
    <xdr:cxnSp macro="">
      <xdr:nvCxnSpPr>
        <xdr:cNvPr id="83" name="直線コネクタ 82"/>
        <xdr:cNvCxnSpPr/>
      </xdr:nvCxnSpPr>
      <xdr:spPr>
        <a:xfrm>
          <a:off x="968375" y="6269627"/>
          <a:ext cx="765175"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82204</xdr:rowOff>
    </xdr:from>
    <xdr:ext cx="405111" cy="259045"/>
    <xdr:sp macro="" textlink="">
      <xdr:nvSpPr>
        <xdr:cNvPr id="84" name="n_1aveValue【図書館】&#10;有形固定資産減価償却率"/>
        <xdr:cNvSpPr txBox="1"/>
      </xdr:nvSpPr>
      <xdr:spPr>
        <a:xfrm>
          <a:off x="3067694" y="659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44649</xdr:rowOff>
    </xdr:from>
    <xdr:ext cx="405111" cy="259045"/>
    <xdr:sp macro="" textlink="">
      <xdr:nvSpPr>
        <xdr:cNvPr id="85" name="n_2aveValue【図書館】&#10;有形固定資産減価償却率"/>
        <xdr:cNvSpPr txBox="1"/>
      </xdr:nvSpPr>
      <xdr:spPr>
        <a:xfrm>
          <a:off x="2305694" y="655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28320</xdr:rowOff>
    </xdr:from>
    <xdr:ext cx="405111" cy="259045"/>
    <xdr:sp macro="" textlink="">
      <xdr:nvSpPr>
        <xdr:cNvPr id="86" name="n_3aveValue【図書館】&#10;有形固定資産減価償却率"/>
        <xdr:cNvSpPr txBox="1"/>
      </xdr:nvSpPr>
      <xdr:spPr>
        <a:xfrm>
          <a:off x="1559569" y="6543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34851</xdr:rowOff>
    </xdr:from>
    <xdr:ext cx="405111" cy="259045"/>
    <xdr:sp macro="" textlink="">
      <xdr:nvSpPr>
        <xdr:cNvPr id="87" name="n_4aveValue【図書館】&#10;有形固定資産減価償却率"/>
        <xdr:cNvSpPr txBox="1"/>
      </xdr:nvSpPr>
      <xdr:spPr>
        <a:xfrm>
          <a:off x="813444" y="6549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37391</xdr:rowOff>
    </xdr:from>
    <xdr:ext cx="405111" cy="259045"/>
    <xdr:sp macro="" textlink="">
      <xdr:nvSpPr>
        <xdr:cNvPr id="88" name="n_1mainValue【図書館】&#10;有形固定資産減価償却率"/>
        <xdr:cNvSpPr txBox="1"/>
      </xdr:nvSpPr>
      <xdr:spPr>
        <a:xfrm>
          <a:off x="3067694" y="5866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65150</xdr:rowOff>
    </xdr:from>
    <xdr:ext cx="405111" cy="259045"/>
    <xdr:sp macro="" textlink="">
      <xdr:nvSpPr>
        <xdr:cNvPr id="89" name="n_2mainValue【図書館】&#10;有形固定資産減価償却率"/>
        <xdr:cNvSpPr txBox="1"/>
      </xdr:nvSpPr>
      <xdr:spPr>
        <a:xfrm>
          <a:off x="2305694" y="606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29227</xdr:rowOff>
    </xdr:from>
    <xdr:ext cx="405111" cy="259045"/>
    <xdr:sp macro="" textlink="">
      <xdr:nvSpPr>
        <xdr:cNvPr id="90" name="n_3mainValue【図書館】&#10;有形固定資産減価償却率"/>
        <xdr:cNvSpPr txBox="1"/>
      </xdr:nvSpPr>
      <xdr:spPr>
        <a:xfrm>
          <a:off x="1559569"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164754</xdr:rowOff>
    </xdr:from>
    <xdr:ext cx="405111" cy="259045"/>
    <xdr:sp macro="" textlink="">
      <xdr:nvSpPr>
        <xdr:cNvPr id="91" name="n_4mainValue【図書館】&#10;有形固定資産減価償却率"/>
        <xdr:cNvSpPr txBox="1"/>
      </xdr:nvSpPr>
      <xdr:spPr>
        <a:xfrm>
          <a:off x="813444" y="599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5632450" y="419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5730875"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5730875"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660400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660400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757555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757555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5632450" y="533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55943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5632450" y="7620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xdr:cNvCxnSpPr/>
      </xdr:nvCxnSpPr>
      <xdr:spPr>
        <a:xfrm>
          <a:off x="5632450" y="71628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xdr:cNvSpPr txBox="1"/>
      </xdr:nvSpPr>
      <xdr:spPr>
        <a:xfrm>
          <a:off x="52224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xdr:cNvCxnSpPr/>
      </xdr:nvCxnSpPr>
      <xdr:spPr>
        <a:xfrm>
          <a:off x="5632450" y="67056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xdr:cNvSpPr txBox="1"/>
      </xdr:nvSpPr>
      <xdr:spPr>
        <a:xfrm>
          <a:off x="52224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xdr:cNvCxnSpPr/>
      </xdr:nvCxnSpPr>
      <xdr:spPr>
        <a:xfrm>
          <a:off x="5632450" y="62484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xdr:cNvSpPr txBox="1"/>
      </xdr:nvSpPr>
      <xdr:spPr>
        <a:xfrm>
          <a:off x="52224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xdr:cNvCxnSpPr/>
      </xdr:nvCxnSpPr>
      <xdr:spPr>
        <a:xfrm>
          <a:off x="5632450" y="57912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xdr:cNvSpPr txBox="1"/>
      </xdr:nvSpPr>
      <xdr:spPr>
        <a:xfrm>
          <a:off x="52224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xdr:cNvCxnSpPr/>
      </xdr:nvCxnSpPr>
      <xdr:spPr>
        <a:xfrm>
          <a:off x="5632450" y="5334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xdr:cNvSpPr txBox="1"/>
      </xdr:nvSpPr>
      <xdr:spPr>
        <a:xfrm>
          <a:off x="52224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xdr:cNvSpPr/>
      </xdr:nvSpPr>
      <xdr:spPr>
        <a:xfrm>
          <a:off x="5632450" y="533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51054</xdr:rowOff>
    </xdr:from>
    <xdr:to>
      <xdr:col>54</xdr:col>
      <xdr:colOff>189865</xdr:colOff>
      <xdr:row>41</xdr:row>
      <xdr:rowOff>73914</xdr:rowOff>
    </xdr:to>
    <xdr:cxnSp macro="">
      <xdr:nvCxnSpPr>
        <xdr:cNvPr id="113" name="直線コネクタ 112"/>
        <xdr:cNvCxnSpPr/>
      </xdr:nvCxnSpPr>
      <xdr:spPr>
        <a:xfrm flipV="1">
          <a:off x="8905240" y="6051804"/>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xdr:cNvSpPr txBox="1"/>
      </xdr:nvSpPr>
      <xdr:spPr>
        <a:xfrm>
          <a:off x="8943975"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xdr:cNvCxnSpPr/>
      </xdr:nvCxnSpPr>
      <xdr:spPr>
        <a:xfrm>
          <a:off x="8845550" y="7103364"/>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169181</xdr:rowOff>
    </xdr:from>
    <xdr:ext cx="469744" cy="259045"/>
    <xdr:sp macro="" textlink="">
      <xdr:nvSpPr>
        <xdr:cNvPr id="116" name="【図書館】&#10;一人当たり面積最大値テキスト"/>
        <xdr:cNvSpPr txBox="1"/>
      </xdr:nvSpPr>
      <xdr:spPr>
        <a:xfrm>
          <a:off x="8943975" y="5827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51054</xdr:rowOff>
    </xdr:from>
    <xdr:to>
      <xdr:col>55</xdr:col>
      <xdr:colOff>88900</xdr:colOff>
      <xdr:row>35</xdr:row>
      <xdr:rowOff>51054</xdr:rowOff>
    </xdr:to>
    <xdr:cxnSp macro="">
      <xdr:nvCxnSpPr>
        <xdr:cNvPr id="117" name="直線コネクタ 116"/>
        <xdr:cNvCxnSpPr/>
      </xdr:nvCxnSpPr>
      <xdr:spPr>
        <a:xfrm>
          <a:off x="8845550" y="6051804"/>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70121</xdr:rowOff>
    </xdr:from>
    <xdr:ext cx="469744" cy="259045"/>
    <xdr:sp macro="" textlink="">
      <xdr:nvSpPr>
        <xdr:cNvPr id="118" name="【図書館】&#10;一人当たり面積平均値テキスト"/>
        <xdr:cNvSpPr txBox="1"/>
      </xdr:nvSpPr>
      <xdr:spPr>
        <a:xfrm>
          <a:off x="8943975" y="6756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19" name="フローチャート: 判断 118"/>
        <xdr:cNvSpPr/>
      </xdr:nvSpPr>
      <xdr:spPr>
        <a:xfrm>
          <a:off x="8883650" y="6778244"/>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96266</xdr:rowOff>
    </xdr:from>
    <xdr:to>
      <xdr:col>50</xdr:col>
      <xdr:colOff>165100</xdr:colOff>
      <xdr:row>40</xdr:row>
      <xdr:rowOff>26416</xdr:rowOff>
    </xdr:to>
    <xdr:sp macro="" textlink="">
      <xdr:nvSpPr>
        <xdr:cNvPr id="120" name="フローチャート: 判断 119"/>
        <xdr:cNvSpPr/>
      </xdr:nvSpPr>
      <xdr:spPr>
        <a:xfrm>
          <a:off x="8159750" y="6782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82550</xdr:rowOff>
    </xdr:from>
    <xdr:to>
      <xdr:col>46</xdr:col>
      <xdr:colOff>38100</xdr:colOff>
      <xdr:row>40</xdr:row>
      <xdr:rowOff>12700</xdr:rowOff>
    </xdr:to>
    <xdr:sp macro="" textlink="">
      <xdr:nvSpPr>
        <xdr:cNvPr id="121" name="フローチャート: 判断 120"/>
        <xdr:cNvSpPr/>
      </xdr:nvSpPr>
      <xdr:spPr>
        <a:xfrm>
          <a:off x="7413625" y="676910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87122</xdr:rowOff>
    </xdr:from>
    <xdr:to>
      <xdr:col>41</xdr:col>
      <xdr:colOff>101600</xdr:colOff>
      <xdr:row>40</xdr:row>
      <xdr:rowOff>17272</xdr:rowOff>
    </xdr:to>
    <xdr:sp macro="" textlink="">
      <xdr:nvSpPr>
        <xdr:cNvPr id="122" name="フローチャート: 判断 121"/>
        <xdr:cNvSpPr/>
      </xdr:nvSpPr>
      <xdr:spPr>
        <a:xfrm>
          <a:off x="6638925" y="677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77978</xdr:rowOff>
    </xdr:from>
    <xdr:to>
      <xdr:col>36</xdr:col>
      <xdr:colOff>165100</xdr:colOff>
      <xdr:row>40</xdr:row>
      <xdr:rowOff>8128</xdr:rowOff>
    </xdr:to>
    <xdr:sp macro="" textlink="">
      <xdr:nvSpPr>
        <xdr:cNvPr id="123" name="フローチャート: 判断 122"/>
        <xdr:cNvSpPr/>
      </xdr:nvSpPr>
      <xdr:spPr>
        <a:xfrm>
          <a:off x="5892800" y="676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xdr:cNvSpPr txBox="1"/>
      </xdr:nvSpPr>
      <xdr:spPr>
        <a:xfrm>
          <a:off x="87439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xdr:cNvSpPr txBox="1"/>
      </xdr:nvSpPr>
      <xdr:spPr>
        <a:xfrm>
          <a:off x="804862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xdr:cNvSpPr txBox="1"/>
      </xdr:nvSpPr>
      <xdr:spPr>
        <a:xfrm>
          <a:off x="72834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xdr:cNvSpPr txBox="1"/>
      </xdr:nvSpPr>
      <xdr:spPr>
        <a:xfrm>
          <a:off x="652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xdr:cNvSpPr txBox="1"/>
      </xdr:nvSpPr>
      <xdr:spPr>
        <a:xfrm>
          <a:off x="57816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107696</xdr:rowOff>
    </xdr:from>
    <xdr:to>
      <xdr:col>55</xdr:col>
      <xdr:colOff>50800</xdr:colOff>
      <xdr:row>39</xdr:row>
      <xdr:rowOff>37846</xdr:rowOff>
    </xdr:to>
    <xdr:sp macro="" textlink="">
      <xdr:nvSpPr>
        <xdr:cNvPr id="129" name="楕円 128"/>
        <xdr:cNvSpPr/>
      </xdr:nvSpPr>
      <xdr:spPr>
        <a:xfrm>
          <a:off x="8883650" y="6622796"/>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130573</xdr:rowOff>
    </xdr:from>
    <xdr:ext cx="469744" cy="259045"/>
    <xdr:sp macro="" textlink="">
      <xdr:nvSpPr>
        <xdr:cNvPr id="130" name="【図書館】&#10;一人当たり面積該当値テキスト"/>
        <xdr:cNvSpPr txBox="1"/>
      </xdr:nvSpPr>
      <xdr:spPr>
        <a:xfrm>
          <a:off x="8943975" y="647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116840</xdr:rowOff>
    </xdr:from>
    <xdr:to>
      <xdr:col>50</xdr:col>
      <xdr:colOff>165100</xdr:colOff>
      <xdr:row>39</xdr:row>
      <xdr:rowOff>46990</xdr:rowOff>
    </xdr:to>
    <xdr:sp macro="" textlink="">
      <xdr:nvSpPr>
        <xdr:cNvPr id="131" name="楕円 130"/>
        <xdr:cNvSpPr/>
      </xdr:nvSpPr>
      <xdr:spPr>
        <a:xfrm>
          <a:off x="815975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158496</xdr:rowOff>
    </xdr:from>
    <xdr:to>
      <xdr:col>55</xdr:col>
      <xdr:colOff>0</xdr:colOff>
      <xdr:row>38</xdr:row>
      <xdr:rowOff>167640</xdr:rowOff>
    </xdr:to>
    <xdr:cxnSp macro="">
      <xdr:nvCxnSpPr>
        <xdr:cNvPr id="132" name="直線コネクタ 131"/>
        <xdr:cNvCxnSpPr/>
      </xdr:nvCxnSpPr>
      <xdr:spPr>
        <a:xfrm flipV="1">
          <a:off x="8210550" y="6673596"/>
          <a:ext cx="695325"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130556</xdr:rowOff>
    </xdr:from>
    <xdr:to>
      <xdr:col>46</xdr:col>
      <xdr:colOff>38100</xdr:colOff>
      <xdr:row>39</xdr:row>
      <xdr:rowOff>60706</xdr:rowOff>
    </xdr:to>
    <xdr:sp macro="" textlink="">
      <xdr:nvSpPr>
        <xdr:cNvPr id="133" name="楕円 132"/>
        <xdr:cNvSpPr/>
      </xdr:nvSpPr>
      <xdr:spPr>
        <a:xfrm>
          <a:off x="7413625" y="6645656"/>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167640</xdr:rowOff>
    </xdr:from>
    <xdr:to>
      <xdr:col>50</xdr:col>
      <xdr:colOff>114300</xdr:colOff>
      <xdr:row>39</xdr:row>
      <xdr:rowOff>9906</xdr:rowOff>
    </xdr:to>
    <xdr:cxnSp macro="">
      <xdr:nvCxnSpPr>
        <xdr:cNvPr id="134" name="直線コネクタ 133"/>
        <xdr:cNvCxnSpPr/>
      </xdr:nvCxnSpPr>
      <xdr:spPr>
        <a:xfrm flipV="1">
          <a:off x="7445375" y="6682740"/>
          <a:ext cx="765175"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139700</xdr:rowOff>
    </xdr:from>
    <xdr:to>
      <xdr:col>41</xdr:col>
      <xdr:colOff>101600</xdr:colOff>
      <xdr:row>39</xdr:row>
      <xdr:rowOff>69850</xdr:rowOff>
    </xdr:to>
    <xdr:sp macro="" textlink="">
      <xdr:nvSpPr>
        <xdr:cNvPr id="135" name="楕円 134"/>
        <xdr:cNvSpPr/>
      </xdr:nvSpPr>
      <xdr:spPr>
        <a:xfrm>
          <a:off x="6638925"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9906</xdr:rowOff>
    </xdr:from>
    <xdr:to>
      <xdr:col>45</xdr:col>
      <xdr:colOff>177800</xdr:colOff>
      <xdr:row>39</xdr:row>
      <xdr:rowOff>19050</xdr:rowOff>
    </xdr:to>
    <xdr:cxnSp macro="">
      <xdr:nvCxnSpPr>
        <xdr:cNvPr id="136" name="直線コネクタ 135"/>
        <xdr:cNvCxnSpPr/>
      </xdr:nvCxnSpPr>
      <xdr:spPr>
        <a:xfrm flipV="1">
          <a:off x="6689725" y="6696456"/>
          <a:ext cx="75565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148844</xdr:rowOff>
    </xdr:from>
    <xdr:to>
      <xdr:col>36</xdr:col>
      <xdr:colOff>165100</xdr:colOff>
      <xdr:row>39</xdr:row>
      <xdr:rowOff>78994</xdr:rowOff>
    </xdr:to>
    <xdr:sp macro="" textlink="">
      <xdr:nvSpPr>
        <xdr:cNvPr id="137" name="楕円 136"/>
        <xdr:cNvSpPr/>
      </xdr:nvSpPr>
      <xdr:spPr>
        <a:xfrm>
          <a:off x="5892800" y="66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19050</xdr:rowOff>
    </xdr:from>
    <xdr:to>
      <xdr:col>41</xdr:col>
      <xdr:colOff>50800</xdr:colOff>
      <xdr:row>39</xdr:row>
      <xdr:rowOff>28194</xdr:rowOff>
    </xdr:to>
    <xdr:cxnSp macro="">
      <xdr:nvCxnSpPr>
        <xdr:cNvPr id="138" name="直線コネクタ 137"/>
        <xdr:cNvCxnSpPr/>
      </xdr:nvCxnSpPr>
      <xdr:spPr>
        <a:xfrm flipV="1">
          <a:off x="5943600" y="6705600"/>
          <a:ext cx="746125"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17543</xdr:rowOff>
    </xdr:from>
    <xdr:ext cx="469744" cy="259045"/>
    <xdr:sp macro="" textlink="">
      <xdr:nvSpPr>
        <xdr:cNvPr id="139" name="n_1aveValue【図書館】&#10;一人当たり面積"/>
        <xdr:cNvSpPr txBox="1"/>
      </xdr:nvSpPr>
      <xdr:spPr>
        <a:xfrm>
          <a:off x="7991552" y="6875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3827</xdr:rowOff>
    </xdr:from>
    <xdr:ext cx="469744" cy="259045"/>
    <xdr:sp macro="" textlink="">
      <xdr:nvSpPr>
        <xdr:cNvPr id="140" name="n_2aveValue【図書館】&#10;一人当たり面積"/>
        <xdr:cNvSpPr txBox="1"/>
      </xdr:nvSpPr>
      <xdr:spPr>
        <a:xfrm>
          <a:off x="72581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8399</xdr:rowOff>
    </xdr:from>
    <xdr:ext cx="469744" cy="259045"/>
    <xdr:sp macro="" textlink="">
      <xdr:nvSpPr>
        <xdr:cNvPr id="141" name="n_3aveValue【図書館】&#10;一人当たり面積"/>
        <xdr:cNvSpPr txBox="1"/>
      </xdr:nvSpPr>
      <xdr:spPr>
        <a:xfrm>
          <a:off x="6483427" y="686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170705</xdr:rowOff>
    </xdr:from>
    <xdr:ext cx="469744" cy="259045"/>
    <xdr:sp macro="" textlink="">
      <xdr:nvSpPr>
        <xdr:cNvPr id="142" name="n_4aveValue【図書館】&#10;一人当たり面積"/>
        <xdr:cNvSpPr txBox="1"/>
      </xdr:nvSpPr>
      <xdr:spPr>
        <a:xfrm>
          <a:off x="5737302" y="685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63517</xdr:rowOff>
    </xdr:from>
    <xdr:ext cx="469744" cy="259045"/>
    <xdr:sp macro="" textlink="">
      <xdr:nvSpPr>
        <xdr:cNvPr id="143" name="n_1mainValue【図書館】&#10;一人当たり面積"/>
        <xdr:cNvSpPr txBox="1"/>
      </xdr:nvSpPr>
      <xdr:spPr>
        <a:xfrm>
          <a:off x="7991552"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77233</xdr:rowOff>
    </xdr:from>
    <xdr:ext cx="469744" cy="259045"/>
    <xdr:sp macro="" textlink="">
      <xdr:nvSpPr>
        <xdr:cNvPr id="144" name="n_2mainValue【図書館】&#10;一人当たり面積"/>
        <xdr:cNvSpPr txBox="1"/>
      </xdr:nvSpPr>
      <xdr:spPr>
        <a:xfrm>
          <a:off x="7258127" y="6420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5" name="n_3mainValue【図書館】&#10;一人当たり面積"/>
        <xdr:cNvSpPr txBox="1"/>
      </xdr:nvSpPr>
      <xdr:spPr>
        <a:xfrm>
          <a:off x="6483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95521</xdr:rowOff>
    </xdr:from>
    <xdr:ext cx="469744" cy="259045"/>
    <xdr:sp macro="" textlink="">
      <xdr:nvSpPr>
        <xdr:cNvPr id="146" name="n_4mainValue【図書館】&#10;一人当たり面積"/>
        <xdr:cNvSpPr txBox="1"/>
      </xdr:nvSpPr>
      <xdr:spPr>
        <a:xfrm>
          <a:off x="5737302"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xdr:cNvSpPr/>
      </xdr:nvSpPr>
      <xdr:spPr>
        <a:xfrm>
          <a:off x="647700" y="800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xdr:cNvSpPr/>
      </xdr:nvSpPr>
      <xdr:spPr>
        <a:xfrm>
          <a:off x="77470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xdr:cNvSpPr/>
      </xdr:nvSpPr>
      <xdr:spPr>
        <a:xfrm>
          <a:off x="77470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xdr:cNvSpPr/>
      </xdr:nvSpPr>
      <xdr:spPr>
        <a:xfrm>
          <a:off x="161925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xdr:cNvSpPr/>
      </xdr:nvSpPr>
      <xdr:spPr>
        <a:xfrm>
          <a:off x="161925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xdr:cNvSpPr/>
      </xdr:nvSpPr>
      <xdr:spPr>
        <a:xfrm>
          <a:off x="259080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xdr:cNvSpPr/>
      </xdr:nvSpPr>
      <xdr:spPr>
        <a:xfrm>
          <a:off x="259080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xdr:cNvSpPr/>
      </xdr:nvSpPr>
      <xdr:spPr>
        <a:xfrm>
          <a:off x="647700" y="914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xdr:cNvSpPr txBox="1"/>
      </xdr:nvSpPr>
      <xdr:spPr>
        <a:xfrm>
          <a:off x="638175"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xdr:cNvCxnSpPr/>
      </xdr:nvCxnSpPr>
      <xdr:spPr>
        <a:xfrm>
          <a:off x="647700" y="1143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xdr:cNvSpPr txBox="1"/>
      </xdr:nvSpPr>
      <xdr:spPr>
        <a:xfrm>
          <a:off x="266246"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xdr:cNvCxnSpPr/>
      </xdr:nvCxnSpPr>
      <xdr:spPr>
        <a:xfrm>
          <a:off x="647700" y="11049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xdr:cNvSpPr txBox="1"/>
      </xdr:nvSpPr>
      <xdr:spPr>
        <a:xfrm>
          <a:off x="266246"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xdr:cNvCxnSpPr/>
      </xdr:nvCxnSpPr>
      <xdr:spPr>
        <a:xfrm>
          <a:off x="647700" y="10668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xdr:cNvSpPr txBox="1"/>
      </xdr:nvSpPr>
      <xdr:spPr>
        <a:xfrm>
          <a:off x="3208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xdr:cNvCxnSpPr/>
      </xdr:nvCxnSpPr>
      <xdr:spPr>
        <a:xfrm>
          <a:off x="647700" y="10287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xdr:cNvSpPr txBox="1"/>
      </xdr:nvSpPr>
      <xdr:spPr>
        <a:xfrm>
          <a:off x="3208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xdr:cNvCxnSpPr/>
      </xdr:nvCxnSpPr>
      <xdr:spPr>
        <a:xfrm>
          <a:off x="647700" y="9906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xdr:cNvSpPr txBox="1"/>
      </xdr:nvSpPr>
      <xdr:spPr>
        <a:xfrm>
          <a:off x="3208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xdr:cNvCxnSpPr/>
      </xdr:nvCxnSpPr>
      <xdr:spPr>
        <a:xfrm>
          <a:off x="647700" y="9525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xdr:cNvSpPr txBox="1"/>
      </xdr:nvSpPr>
      <xdr:spPr>
        <a:xfrm>
          <a:off x="3208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xdr:cNvCxnSpPr/>
      </xdr:nvCxnSpPr>
      <xdr:spPr>
        <a:xfrm>
          <a:off x="647700" y="914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xdr:cNvSpPr txBox="1"/>
      </xdr:nvSpPr>
      <xdr:spPr>
        <a:xfrm>
          <a:off x="36591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xdr:cNvSpPr/>
      </xdr:nvSpPr>
      <xdr:spPr>
        <a:xfrm>
          <a:off x="647700" y="914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xdr:cNvCxnSpPr/>
      </xdr:nvCxnSpPr>
      <xdr:spPr>
        <a:xfrm flipV="1">
          <a:off x="39490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xdr:cNvSpPr txBox="1"/>
      </xdr:nvSpPr>
      <xdr:spPr>
        <a:xfrm>
          <a:off x="39878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xdr:cNvCxnSpPr/>
      </xdr:nvCxnSpPr>
      <xdr:spPr>
        <a:xfrm>
          <a:off x="3889375" y="1104900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xdr:cNvSpPr txBox="1"/>
      </xdr:nvSpPr>
      <xdr:spPr>
        <a:xfrm>
          <a:off x="39878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xdr:cNvCxnSpPr/>
      </xdr:nvCxnSpPr>
      <xdr:spPr>
        <a:xfrm>
          <a:off x="3889375" y="956310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118762</xdr:rowOff>
    </xdr:from>
    <xdr:ext cx="405111" cy="259045"/>
    <xdr:sp macro="" textlink="">
      <xdr:nvSpPr>
        <xdr:cNvPr id="176" name="【体育館・プール】&#10;有形固定資産減価償却率平均値テキスト"/>
        <xdr:cNvSpPr txBox="1"/>
      </xdr:nvSpPr>
      <xdr:spPr>
        <a:xfrm>
          <a:off x="3987800" y="10234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177" name="フローチャート: 判断 176"/>
        <xdr:cNvSpPr/>
      </xdr:nvSpPr>
      <xdr:spPr>
        <a:xfrm>
          <a:off x="3898900" y="1038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78" name="フローチャート: 判断 177"/>
        <xdr:cNvSpPr/>
      </xdr:nvSpPr>
      <xdr:spPr>
        <a:xfrm>
          <a:off x="3203575" y="1035431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179" name="フローチャート: 判断 178"/>
        <xdr:cNvSpPr/>
      </xdr:nvSpPr>
      <xdr:spPr>
        <a:xfrm>
          <a:off x="2428875" y="1036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80" name="フローチャート: 判断 179"/>
        <xdr:cNvSpPr/>
      </xdr:nvSpPr>
      <xdr:spPr>
        <a:xfrm>
          <a:off x="168275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181" name="フローチャート: 判断 180"/>
        <xdr:cNvSpPr/>
      </xdr:nvSpPr>
      <xdr:spPr>
        <a:xfrm>
          <a:off x="936625" y="1029335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xdr:cNvSpPr txBox="1"/>
      </xdr:nvSpPr>
      <xdr:spPr>
        <a:xfrm>
          <a:off x="37877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xdr:cNvSpPr txBox="1"/>
      </xdr:nvSpPr>
      <xdr:spPr>
        <a:xfrm>
          <a:off x="30734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xdr:cNvSpPr txBox="1"/>
      </xdr:nvSpPr>
      <xdr:spPr>
        <a:xfrm>
          <a:off x="2317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xdr:cNvSpPr txBox="1"/>
      </xdr:nvSpPr>
      <xdr:spPr>
        <a:xfrm>
          <a:off x="157162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xdr:cNvSpPr txBox="1"/>
      </xdr:nvSpPr>
      <xdr:spPr>
        <a:xfrm>
          <a:off x="8064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23495</xdr:rowOff>
    </xdr:from>
    <xdr:to>
      <xdr:col>24</xdr:col>
      <xdr:colOff>114300</xdr:colOff>
      <xdr:row>62</xdr:row>
      <xdr:rowOff>125095</xdr:rowOff>
    </xdr:to>
    <xdr:sp macro="" textlink="">
      <xdr:nvSpPr>
        <xdr:cNvPr id="187" name="楕円 186"/>
        <xdr:cNvSpPr/>
      </xdr:nvSpPr>
      <xdr:spPr>
        <a:xfrm>
          <a:off x="3898900" y="1065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1922</xdr:rowOff>
    </xdr:from>
    <xdr:ext cx="405111" cy="259045"/>
    <xdr:sp macro="" textlink="">
      <xdr:nvSpPr>
        <xdr:cNvPr id="188" name="【体育館・プール】&#10;有形固定資産減価償却率該当値テキスト"/>
        <xdr:cNvSpPr txBox="1"/>
      </xdr:nvSpPr>
      <xdr:spPr>
        <a:xfrm>
          <a:off x="3987800" y="1063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21590</xdr:rowOff>
    </xdr:from>
    <xdr:to>
      <xdr:col>20</xdr:col>
      <xdr:colOff>38100</xdr:colOff>
      <xdr:row>62</xdr:row>
      <xdr:rowOff>123190</xdr:rowOff>
    </xdr:to>
    <xdr:sp macro="" textlink="">
      <xdr:nvSpPr>
        <xdr:cNvPr id="189" name="楕円 188"/>
        <xdr:cNvSpPr/>
      </xdr:nvSpPr>
      <xdr:spPr>
        <a:xfrm>
          <a:off x="3203575" y="1065149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72390</xdr:rowOff>
    </xdr:from>
    <xdr:to>
      <xdr:col>24</xdr:col>
      <xdr:colOff>63500</xdr:colOff>
      <xdr:row>62</xdr:row>
      <xdr:rowOff>74295</xdr:rowOff>
    </xdr:to>
    <xdr:cxnSp macro="">
      <xdr:nvCxnSpPr>
        <xdr:cNvPr id="190" name="直線コネクタ 189"/>
        <xdr:cNvCxnSpPr/>
      </xdr:nvCxnSpPr>
      <xdr:spPr>
        <a:xfrm>
          <a:off x="3235325" y="10702290"/>
          <a:ext cx="71437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4445</xdr:rowOff>
    </xdr:from>
    <xdr:to>
      <xdr:col>15</xdr:col>
      <xdr:colOff>101600</xdr:colOff>
      <xdr:row>62</xdr:row>
      <xdr:rowOff>106045</xdr:rowOff>
    </xdr:to>
    <xdr:sp macro="" textlink="">
      <xdr:nvSpPr>
        <xdr:cNvPr id="191" name="楕円 190"/>
        <xdr:cNvSpPr/>
      </xdr:nvSpPr>
      <xdr:spPr>
        <a:xfrm>
          <a:off x="2428875" y="1063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55245</xdr:rowOff>
    </xdr:from>
    <xdr:to>
      <xdr:col>19</xdr:col>
      <xdr:colOff>177800</xdr:colOff>
      <xdr:row>62</xdr:row>
      <xdr:rowOff>72390</xdr:rowOff>
    </xdr:to>
    <xdr:cxnSp macro="">
      <xdr:nvCxnSpPr>
        <xdr:cNvPr id="192" name="直線コネクタ 191"/>
        <xdr:cNvCxnSpPr/>
      </xdr:nvCxnSpPr>
      <xdr:spPr>
        <a:xfrm>
          <a:off x="2479675" y="10685145"/>
          <a:ext cx="75565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147320</xdr:rowOff>
    </xdr:from>
    <xdr:to>
      <xdr:col>10</xdr:col>
      <xdr:colOff>165100</xdr:colOff>
      <xdr:row>62</xdr:row>
      <xdr:rowOff>77470</xdr:rowOff>
    </xdr:to>
    <xdr:sp macro="" textlink="">
      <xdr:nvSpPr>
        <xdr:cNvPr id="193" name="楕円 192"/>
        <xdr:cNvSpPr/>
      </xdr:nvSpPr>
      <xdr:spPr>
        <a:xfrm>
          <a:off x="168275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26670</xdr:rowOff>
    </xdr:from>
    <xdr:to>
      <xdr:col>15</xdr:col>
      <xdr:colOff>50800</xdr:colOff>
      <xdr:row>62</xdr:row>
      <xdr:rowOff>55245</xdr:rowOff>
    </xdr:to>
    <xdr:cxnSp macro="">
      <xdr:nvCxnSpPr>
        <xdr:cNvPr id="194" name="直線コネクタ 193"/>
        <xdr:cNvCxnSpPr/>
      </xdr:nvCxnSpPr>
      <xdr:spPr>
        <a:xfrm>
          <a:off x="1733550" y="10656570"/>
          <a:ext cx="74612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116840</xdr:rowOff>
    </xdr:from>
    <xdr:to>
      <xdr:col>6</xdr:col>
      <xdr:colOff>38100</xdr:colOff>
      <xdr:row>62</xdr:row>
      <xdr:rowOff>46990</xdr:rowOff>
    </xdr:to>
    <xdr:sp macro="" textlink="">
      <xdr:nvSpPr>
        <xdr:cNvPr id="195" name="楕円 194"/>
        <xdr:cNvSpPr/>
      </xdr:nvSpPr>
      <xdr:spPr>
        <a:xfrm>
          <a:off x="936625" y="1057529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167640</xdr:rowOff>
    </xdr:from>
    <xdr:to>
      <xdr:col>10</xdr:col>
      <xdr:colOff>114300</xdr:colOff>
      <xdr:row>62</xdr:row>
      <xdr:rowOff>26670</xdr:rowOff>
    </xdr:to>
    <xdr:cxnSp macro="">
      <xdr:nvCxnSpPr>
        <xdr:cNvPr id="196" name="直線コネクタ 195"/>
        <xdr:cNvCxnSpPr/>
      </xdr:nvCxnSpPr>
      <xdr:spPr>
        <a:xfrm>
          <a:off x="968375" y="10626090"/>
          <a:ext cx="765175"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7" name="n_1aveValue【体育館・プール】&#10;有形固定資産減価償却率"/>
        <xdr:cNvSpPr txBox="1"/>
      </xdr:nvSpPr>
      <xdr:spPr>
        <a:xfrm>
          <a:off x="306769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19702</xdr:rowOff>
    </xdr:from>
    <xdr:ext cx="405111" cy="259045"/>
    <xdr:sp macro="" textlink="">
      <xdr:nvSpPr>
        <xdr:cNvPr id="198" name="n_2aveValue【体育館・プール】&#10;有形固定資産減価償却率"/>
        <xdr:cNvSpPr txBox="1"/>
      </xdr:nvSpPr>
      <xdr:spPr>
        <a:xfrm>
          <a:off x="2305694"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151147</xdr:rowOff>
    </xdr:from>
    <xdr:ext cx="405111" cy="259045"/>
    <xdr:sp macro="" textlink="">
      <xdr:nvSpPr>
        <xdr:cNvPr id="199" name="n_3aveValue【体育館・プール】&#10;有形固定資産減価償却率"/>
        <xdr:cNvSpPr txBox="1"/>
      </xdr:nvSpPr>
      <xdr:spPr>
        <a:xfrm>
          <a:off x="1559569"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124477</xdr:rowOff>
    </xdr:from>
    <xdr:ext cx="405111" cy="259045"/>
    <xdr:sp macro="" textlink="">
      <xdr:nvSpPr>
        <xdr:cNvPr id="200" name="n_4aveValue【体育館・プール】&#10;有形固定資産減価償却率"/>
        <xdr:cNvSpPr txBox="1"/>
      </xdr:nvSpPr>
      <xdr:spPr>
        <a:xfrm>
          <a:off x="8134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114317</xdr:rowOff>
    </xdr:from>
    <xdr:ext cx="405111" cy="259045"/>
    <xdr:sp macro="" textlink="">
      <xdr:nvSpPr>
        <xdr:cNvPr id="201" name="n_1mainValue【体育館・プール】&#10;有形固定資産減価償却率"/>
        <xdr:cNvSpPr txBox="1"/>
      </xdr:nvSpPr>
      <xdr:spPr>
        <a:xfrm>
          <a:off x="3067694" y="10744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97172</xdr:rowOff>
    </xdr:from>
    <xdr:ext cx="405111" cy="259045"/>
    <xdr:sp macro="" textlink="">
      <xdr:nvSpPr>
        <xdr:cNvPr id="202" name="n_2mainValue【体育館・プール】&#10;有形固定資産減価償却率"/>
        <xdr:cNvSpPr txBox="1"/>
      </xdr:nvSpPr>
      <xdr:spPr>
        <a:xfrm>
          <a:off x="2305694" y="1072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68597</xdr:rowOff>
    </xdr:from>
    <xdr:ext cx="405111" cy="259045"/>
    <xdr:sp macro="" textlink="">
      <xdr:nvSpPr>
        <xdr:cNvPr id="203" name="n_3mainValue【体育館・プール】&#10;有形固定資産減価償却率"/>
        <xdr:cNvSpPr txBox="1"/>
      </xdr:nvSpPr>
      <xdr:spPr>
        <a:xfrm>
          <a:off x="1559569" y="1069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38117</xdr:rowOff>
    </xdr:from>
    <xdr:ext cx="405111" cy="259045"/>
    <xdr:sp macro="" textlink="">
      <xdr:nvSpPr>
        <xdr:cNvPr id="204" name="n_4mainValue【体育館・プール】&#10;有形固定資産減価償却率"/>
        <xdr:cNvSpPr txBox="1"/>
      </xdr:nvSpPr>
      <xdr:spPr>
        <a:xfrm>
          <a:off x="813444" y="1066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xdr:cNvSpPr/>
      </xdr:nvSpPr>
      <xdr:spPr>
        <a:xfrm>
          <a:off x="5632450" y="800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xdr:cNvSpPr/>
      </xdr:nvSpPr>
      <xdr:spPr>
        <a:xfrm>
          <a:off x="5730875"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xdr:cNvSpPr/>
      </xdr:nvSpPr>
      <xdr:spPr>
        <a:xfrm>
          <a:off x="5730875"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xdr:cNvSpPr/>
      </xdr:nvSpPr>
      <xdr:spPr>
        <a:xfrm>
          <a:off x="660400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xdr:cNvSpPr/>
      </xdr:nvSpPr>
      <xdr:spPr>
        <a:xfrm>
          <a:off x="660400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xdr:cNvSpPr/>
      </xdr:nvSpPr>
      <xdr:spPr>
        <a:xfrm>
          <a:off x="757555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xdr:cNvSpPr/>
      </xdr:nvSpPr>
      <xdr:spPr>
        <a:xfrm>
          <a:off x="757555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xdr:cNvSpPr/>
      </xdr:nvSpPr>
      <xdr:spPr>
        <a:xfrm>
          <a:off x="5632450" y="914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xdr:cNvSpPr txBox="1"/>
      </xdr:nvSpPr>
      <xdr:spPr>
        <a:xfrm>
          <a:off x="55943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xdr:cNvCxnSpPr/>
      </xdr:nvCxnSpPr>
      <xdr:spPr>
        <a:xfrm>
          <a:off x="5632450" y="11430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xdr:cNvCxnSpPr/>
      </xdr:nvCxnSpPr>
      <xdr:spPr>
        <a:xfrm>
          <a:off x="5632450" y="109728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xdr:cNvSpPr txBox="1"/>
      </xdr:nvSpPr>
      <xdr:spPr>
        <a:xfrm>
          <a:off x="52224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xdr:cNvCxnSpPr/>
      </xdr:nvCxnSpPr>
      <xdr:spPr>
        <a:xfrm>
          <a:off x="5632450" y="105156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xdr:cNvSpPr txBox="1"/>
      </xdr:nvSpPr>
      <xdr:spPr>
        <a:xfrm>
          <a:off x="52224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xdr:cNvCxnSpPr/>
      </xdr:nvCxnSpPr>
      <xdr:spPr>
        <a:xfrm>
          <a:off x="5632450" y="100584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xdr:cNvSpPr txBox="1"/>
      </xdr:nvSpPr>
      <xdr:spPr>
        <a:xfrm>
          <a:off x="52224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xdr:cNvCxnSpPr/>
      </xdr:nvCxnSpPr>
      <xdr:spPr>
        <a:xfrm>
          <a:off x="5632450" y="96012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xdr:cNvSpPr txBox="1"/>
      </xdr:nvSpPr>
      <xdr:spPr>
        <a:xfrm>
          <a:off x="52224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xdr:cNvCxnSpPr/>
      </xdr:nvCxnSpPr>
      <xdr:spPr>
        <a:xfrm>
          <a:off x="5632450" y="9144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xdr:cNvSpPr txBox="1"/>
      </xdr:nvSpPr>
      <xdr:spPr>
        <a:xfrm>
          <a:off x="52224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xdr:cNvSpPr/>
      </xdr:nvSpPr>
      <xdr:spPr>
        <a:xfrm>
          <a:off x="5632450" y="914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226" name="直線コネクタ 225"/>
        <xdr:cNvCxnSpPr/>
      </xdr:nvCxnSpPr>
      <xdr:spPr>
        <a:xfrm flipV="1">
          <a:off x="8905240" y="9561881"/>
          <a:ext cx="0" cy="1391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227" name="【体育館・プール】&#10;一人当たり面積最小値テキスト"/>
        <xdr:cNvSpPr txBox="1"/>
      </xdr:nvSpPr>
      <xdr:spPr>
        <a:xfrm>
          <a:off x="8943975" y="1095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228" name="直線コネクタ 227"/>
        <xdr:cNvCxnSpPr/>
      </xdr:nvCxnSpPr>
      <xdr:spPr>
        <a:xfrm>
          <a:off x="8845550" y="10953597"/>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229" name="【体育館・プール】&#10;一人当たり面積最大値テキスト"/>
        <xdr:cNvSpPr txBox="1"/>
      </xdr:nvSpPr>
      <xdr:spPr>
        <a:xfrm>
          <a:off x="8943975" y="933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230" name="直線コネクタ 229"/>
        <xdr:cNvCxnSpPr/>
      </xdr:nvCxnSpPr>
      <xdr:spPr>
        <a:xfrm>
          <a:off x="8845550" y="9561881"/>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81704</xdr:rowOff>
    </xdr:from>
    <xdr:ext cx="469744" cy="259045"/>
    <xdr:sp macro="" textlink="">
      <xdr:nvSpPr>
        <xdr:cNvPr id="231" name="【体育館・プール】&#10;一人当たり面積平均値テキスト"/>
        <xdr:cNvSpPr txBox="1"/>
      </xdr:nvSpPr>
      <xdr:spPr>
        <a:xfrm>
          <a:off x="8943975" y="10540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232" name="フローチャート: 判断 231"/>
        <xdr:cNvSpPr/>
      </xdr:nvSpPr>
      <xdr:spPr>
        <a:xfrm>
          <a:off x="8883650" y="10561727"/>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233" name="フローチャート: 判断 232"/>
        <xdr:cNvSpPr/>
      </xdr:nvSpPr>
      <xdr:spPr>
        <a:xfrm>
          <a:off x="8159750" y="1057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234" name="フローチャート: 判断 233"/>
        <xdr:cNvSpPr/>
      </xdr:nvSpPr>
      <xdr:spPr>
        <a:xfrm>
          <a:off x="7413625" y="10571785"/>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235" name="フローチャート: 判断 234"/>
        <xdr:cNvSpPr/>
      </xdr:nvSpPr>
      <xdr:spPr>
        <a:xfrm>
          <a:off x="6638925"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236" name="フローチャート: 判断 235"/>
        <xdr:cNvSpPr/>
      </xdr:nvSpPr>
      <xdr:spPr>
        <a:xfrm>
          <a:off x="5892800" y="1055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xdr:cNvSpPr txBox="1"/>
      </xdr:nvSpPr>
      <xdr:spPr>
        <a:xfrm>
          <a:off x="87439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xdr:cNvSpPr txBox="1"/>
      </xdr:nvSpPr>
      <xdr:spPr>
        <a:xfrm>
          <a:off x="804862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xdr:cNvSpPr txBox="1"/>
      </xdr:nvSpPr>
      <xdr:spPr>
        <a:xfrm>
          <a:off x="72834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xdr:cNvSpPr txBox="1"/>
      </xdr:nvSpPr>
      <xdr:spPr>
        <a:xfrm>
          <a:off x="652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xdr:cNvSpPr txBox="1"/>
      </xdr:nvSpPr>
      <xdr:spPr>
        <a:xfrm>
          <a:off x="57816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142139</xdr:rowOff>
    </xdr:from>
    <xdr:to>
      <xdr:col>55</xdr:col>
      <xdr:colOff>50800</xdr:colOff>
      <xdr:row>59</xdr:row>
      <xdr:rowOff>72289</xdr:rowOff>
    </xdr:to>
    <xdr:sp macro="" textlink="">
      <xdr:nvSpPr>
        <xdr:cNvPr id="242" name="楕円 241"/>
        <xdr:cNvSpPr/>
      </xdr:nvSpPr>
      <xdr:spPr>
        <a:xfrm>
          <a:off x="8883650" y="10086239"/>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165016</xdr:rowOff>
    </xdr:from>
    <xdr:ext cx="469744" cy="259045"/>
    <xdr:sp macro="" textlink="">
      <xdr:nvSpPr>
        <xdr:cNvPr id="243" name="【体育館・プール】&#10;一人当たり面積該当値テキスト"/>
        <xdr:cNvSpPr txBox="1"/>
      </xdr:nvSpPr>
      <xdr:spPr>
        <a:xfrm>
          <a:off x="8943975" y="993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162255</xdr:rowOff>
    </xdr:from>
    <xdr:to>
      <xdr:col>50</xdr:col>
      <xdr:colOff>165100</xdr:colOff>
      <xdr:row>59</xdr:row>
      <xdr:rowOff>92405</xdr:rowOff>
    </xdr:to>
    <xdr:sp macro="" textlink="">
      <xdr:nvSpPr>
        <xdr:cNvPr id="244" name="楕円 243"/>
        <xdr:cNvSpPr/>
      </xdr:nvSpPr>
      <xdr:spPr>
        <a:xfrm>
          <a:off x="8159750" y="1010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21489</xdr:rowOff>
    </xdr:from>
    <xdr:to>
      <xdr:col>55</xdr:col>
      <xdr:colOff>0</xdr:colOff>
      <xdr:row>59</xdr:row>
      <xdr:rowOff>41605</xdr:rowOff>
    </xdr:to>
    <xdr:cxnSp macro="">
      <xdr:nvCxnSpPr>
        <xdr:cNvPr id="245" name="直線コネクタ 244"/>
        <xdr:cNvCxnSpPr/>
      </xdr:nvCxnSpPr>
      <xdr:spPr>
        <a:xfrm flipV="1">
          <a:off x="8210550" y="10137039"/>
          <a:ext cx="695325" cy="2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10008</xdr:rowOff>
    </xdr:from>
    <xdr:to>
      <xdr:col>46</xdr:col>
      <xdr:colOff>38100</xdr:colOff>
      <xdr:row>59</xdr:row>
      <xdr:rowOff>111608</xdr:rowOff>
    </xdr:to>
    <xdr:sp macro="" textlink="">
      <xdr:nvSpPr>
        <xdr:cNvPr id="246" name="楕円 245"/>
        <xdr:cNvSpPr/>
      </xdr:nvSpPr>
      <xdr:spPr>
        <a:xfrm>
          <a:off x="7413625" y="10125558"/>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41605</xdr:rowOff>
    </xdr:from>
    <xdr:to>
      <xdr:col>50</xdr:col>
      <xdr:colOff>114300</xdr:colOff>
      <xdr:row>59</xdr:row>
      <xdr:rowOff>60808</xdr:rowOff>
    </xdr:to>
    <xdr:cxnSp macro="">
      <xdr:nvCxnSpPr>
        <xdr:cNvPr id="247" name="直線コネクタ 246"/>
        <xdr:cNvCxnSpPr/>
      </xdr:nvCxnSpPr>
      <xdr:spPr>
        <a:xfrm flipV="1">
          <a:off x="7445375" y="10157155"/>
          <a:ext cx="765175" cy="19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28296</xdr:rowOff>
    </xdr:from>
    <xdr:to>
      <xdr:col>41</xdr:col>
      <xdr:colOff>101600</xdr:colOff>
      <xdr:row>59</xdr:row>
      <xdr:rowOff>129896</xdr:rowOff>
    </xdr:to>
    <xdr:sp macro="" textlink="">
      <xdr:nvSpPr>
        <xdr:cNvPr id="248" name="楕円 247"/>
        <xdr:cNvSpPr/>
      </xdr:nvSpPr>
      <xdr:spPr>
        <a:xfrm>
          <a:off x="6638925" y="1014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60808</xdr:rowOff>
    </xdr:from>
    <xdr:to>
      <xdr:col>45</xdr:col>
      <xdr:colOff>177800</xdr:colOff>
      <xdr:row>59</xdr:row>
      <xdr:rowOff>79096</xdr:rowOff>
    </xdr:to>
    <xdr:cxnSp macro="">
      <xdr:nvCxnSpPr>
        <xdr:cNvPr id="249" name="直線コネクタ 248"/>
        <xdr:cNvCxnSpPr/>
      </xdr:nvCxnSpPr>
      <xdr:spPr>
        <a:xfrm flipV="1">
          <a:off x="6689725" y="10176358"/>
          <a:ext cx="75565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44755</xdr:rowOff>
    </xdr:from>
    <xdr:to>
      <xdr:col>36</xdr:col>
      <xdr:colOff>165100</xdr:colOff>
      <xdr:row>59</xdr:row>
      <xdr:rowOff>146355</xdr:rowOff>
    </xdr:to>
    <xdr:sp macro="" textlink="">
      <xdr:nvSpPr>
        <xdr:cNvPr id="250" name="楕円 249"/>
        <xdr:cNvSpPr/>
      </xdr:nvSpPr>
      <xdr:spPr>
        <a:xfrm>
          <a:off x="5892800" y="1016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79096</xdr:rowOff>
    </xdr:from>
    <xdr:to>
      <xdr:col>41</xdr:col>
      <xdr:colOff>50800</xdr:colOff>
      <xdr:row>59</xdr:row>
      <xdr:rowOff>95555</xdr:rowOff>
    </xdr:to>
    <xdr:cxnSp macro="">
      <xdr:nvCxnSpPr>
        <xdr:cNvPr id="251" name="直線コネクタ 250"/>
        <xdr:cNvCxnSpPr/>
      </xdr:nvCxnSpPr>
      <xdr:spPr>
        <a:xfrm flipV="1">
          <a:off x="5943600" y="10194646"/>
          <a:ext cx="746125" cy="1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40098</xdr:rowOff>
    </xdr:from>
    <xdr:ext cx="469744" cy="259045"/>
    <xdr:sp macro="" textlink="">
      <xdr:nvSpPr>
        <xdr:cNvPr id="252" name="n_1aveValue【体育館・プール】&#10;一人当たり面積"/>
        <xdr:cNvSpPr txBox="1"/>
      </xdr:nvSpPr>
      <xdr:spPr>
        <a:xfrm>
          <a:off x="7991552" y="10669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34612</xdr:rowOff>
    </xdr:from>
    <xdr:ext cx="469744" cy="259045"/>
    <xdr:sp macro="" textlink="">
      <xdr:nvSpPr>
        <xdr:cNvPr id="253" name="n_2aveValue【体育館・プール】&#10;一人当たり面積"/>
        <xdr:cNvSpPr txBox="1"/>
      </xdr:nvSpPr>
      <xdr:spPr>
        <a:xfrm>
          <a:off x="7258127" y="10664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34612</xdr:rowOff>
    </xdr:from>
    <xdr:ext cx="469744" cy="259045"/>
    <xdr:sp macro="" textlink="">
      <xdr:nvSpPr>
        <xdr:cNvPr id="254" name="n_3aveValue【体育館・プール】&#10;一人当たり面積"/>
        <xdr:cNvSpPr txBox="1"/>
      </xdr:nvSpPr>
      <xdr:spPr>
        <a:xfrm>
          <a:off x="6483427" y="10664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20896</xdr:rowOff>
    </xdr:from>
    <xdr:ext cx="469744" cy="259045"/>
    <xdr:sp macro="" textlink="">
      <xdr:nvSpPr>
        <xdr:cNvPr id="255" name="n_4aveValue【体育館・プール】&#10;一人当たり面積"/>
        <xdr:cNvSpPr txBox="1"/>
      </xdr:nvSpPr>
      <xdr:spPr>
        <a:xfrm>
          <a:off x="5737302" y="1065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108932</xdr:rowOff>
    </xdr:from>
    <xdr:ext cx="469744" cy="259045"/>
    <xdr:sp macro="" textlink="">
      <xdr:nvSpPr>
        <xdr:cNvPr id="256" name="n_1mainValue【体育館・プール】&#10;一人当たり面積"/>
        <xdr:cNvSpPr txBox="1"/>
      </xdr:nvSpPr>
      <xdr:spPr>
        <a:xfrm>
          <a:off x="7991552" y="9881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128135</xdr:rowOff>
    </xdr:from>
    <xdr:ext cx="469744" cy="259045"/>
    <xdr:sp macro="" textlink="">
      <xdr:nvSpPr>
        <xdr:cNvPr id="257" name="n_2mainValue【体育館・プール】&#10;一人当たり面積"/>
        <xdr:cNvSpPr txBox="1"/>
      </xdr:nvSpPr>
      <xdr:spPr>
        <a:xfrm>
          <a:off x="7258127" y="9900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146423</xdr:rowOff>
    </xdr:from>
    <xdr:ext cx="469744" cy="259045"/>
    <xdr:sp macro="" textlink="">
      <xdr:nvSpPr>
        <xdr:cNvPr id="258" name="n_3mainValue【体育館・プール】&#10;一人当たり面積"/>
        <xdr:cNvSpPr txBox="1"/>
      </xdr:nvSpPr>
      <xdr:spPr>
        <a:xfrm>
          <a:off x="6483427" y="9919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162882</xdr:rowOff>
    </xdr:from>
    <xdr:ext cx="469744" cy="259045"/>
    <xdr:sp macro="" textlink="">
      <xdr:nvSpPr>
        <xdr:cNvPr id="259" name="n_4mainValue【体育館・プール】&#10;一人当たり面積"/>
        <xdr:cNvSpPr txBox="1"/>
      </xdr:nvSpPr>
      <xdr:spPr>
        <a:xfrm>
          <a:off x="5737302" y="9935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xdr:cNvSpPr/>
      </xdr:nvSpPr>
      <xdr:spPr>
        <a:xfrm>
          <a:off x="647700" y="1181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xdr:cNvSpPr/>
      </xdr:nvSpPr>
      <xdr:spPr>
        <a:xfrm>
          <a:off x="77470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xdr:cNvSpPr/>
      </xdr:nvSpPr>
      <xdr:spPr>
        <a:xfrm>
          <a:off x="77470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xdr:cNvSpPr/>
      </xdr:nvSpPr>
      <xdr:spPr>
        <a:xfrm>
          <a:off x="161925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xdr:cNvSpPr/>
      </xdr:nvSpPr>
      <xdr:spPr>
        <a:xfrm>
          <a:off x="161925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xdr:cNvSpPr/>
      </xdr:nvSpPr>
      <xdr:spPr>
        <a:xfrm>
          <a:off x="259080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xdr:cNvSpPr/>
      </xdr:nvSpPr>
      <xdr:spPr>
        <a:xfrm>
          <a:off x="259080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xdr:cNvSpPr/>
      </xdr:nvSpPr>
      <xdr:spPr>
        <a:xfrm>
          <a:off x="647700" y="1295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xdr:cNvSpPr txBox="1"/>
      </xdr:nvSpPr>
      <xdr:spPr>
        <a:xfrm>
          <a:off x="638175"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xdr:cNvCxnSpPr/>
      </xdr:nvCxnSpPr>
      <xdr:spPr>
        <a:xfrm>
          <a:off x="647700" y="1524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xdr:cNvSpPr txBox="1"/>
      </xdr:nvSpPr>
      <xdr:spPr>
        <a:xfrm>
          <a:off x="266246"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xdr:cNvCxnSpPr/>
      </xdr:nvCxnSpPr>
      <xdr:spPr>
        <a:xfrm>
          <a:off x="647700" y="14913429"/>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xdr:cNvSpPr txBox="1"/>
      </xdr:nvSpPr>
      <xdr:spPr>
        <a:xfrm>
          <a:off x="266246"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xdr:cNvCxnSpPr/>
      </xdr:nvCxnSpPr>
      <xdr:spPr>
        <a:xfrm>
          <a:off x="647700" y="14586857"/>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xdr:cNvSpPr txBox="1"/>
      </xdr:nvSpPr>
      <xdr:spPr>
        <a:xfrm>
          <a:off x="3208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xdr:cNvCxnSpPr/>
      </xdr:nvCxnSpPr>
      <xdr:spPr>
        <a:xfrm>
          <a:off x="647700" y="14260286"/>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xdr:cNvSpPr txBox="1"/>
      </xdr:nvSpPr>
      <xdr:spPr>
        <a:xfrm>
          <a:off x="3208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xdr:cNvCxnSpPr/>
      </xdr:nvCxnSpPr>
      <xdr:spPr>
        <a:xfrm>
          <a:off x="647700" y="13933714"/>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xdr:cNvSpPr txBox="1"/>
      </xdr:nvSpPr>
      <xdr:spPr>
        <a:xfrm>
          <a:off x="3208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xdr:cNvCxnSpPr/>
      </xdr:nvCxnSpPr>
      <xdr:spPr>
        <a:xfrm>
          <a:off x="647700" y="13607143"/>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xdr:cNvSpPr txBox="1"/>
      </xdr:nvSpPr>
      <xdr:spPr>
        <a:xfrm>
          <a:off x="3208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xdr:cNvCxnSpPr/>
      </xdr:nvCxnSpPr>
      <xdr:spPr>
        <a:xfrm>
          <a:off x="647700" y="13280571"/>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xdr:cNvSpPr txBox="1"/>
      </xdr:nvSpPr>
      <xdr:spPr>
        <a:xfrm>
          <a:off x="36591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xdr:cNvCxnSpPr/>
      </xdr:nvCxnSpPr>
      <xdr:spPr>
        <a:xfrm>
          <a:off x="647700" y="1295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xdr:cNvSpPr/>
      </xdr:nvSpPr>
      <xdr:spPr>
        <a:xfrm>
          <a:off x="647700" y="1295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65858</xdr:rowOff>
    </xdr:from>
    <xdr:to>
      <xdr:col>24</xdr:col>
      <xdr:colOff>62865</xdr:colOff>
      <xdr:row>86</xdr:row>
      <xdr:rowOff>168729</xdr:rowOff>
    </xdr:to>
    <xdr:cxnSp macro="">
      <xdr:nvCxnSpPr>
        <xdr:cNvPr id="285" name="直線コネクタ 284"/>
        <xdr:cNvCxnSpPr/>
      </xdr:nvCxnSpPr>
      <xdr:spPr>
        <a:xfrm flipV="1">
          <a:off x="3949065" y="13438958"/>
          <a:ext cx="0" cy="147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福祉施設】&#10;有形固定資産減価償却率最小値テキスト"/>
        <xdr:cNvSpPr txBox="1"/>
      </xdr:nvSpPr>
      <xdr:spPr>
        <a:xfrm>
          <a:off x="39878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xdr:cNvCxnSpPr/>
      </xdr:nvCxnSpPr>
      <xdr:spPr>
        <a:xfrm>
          <a:off x="3889375" y="14913429"/>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12535</xdr:rowOff>
    </xdr:from>
    <xdr:ext cx="340478" cy="259045"/>
    <xdr:sp macro="" textlink="">
      <xdr:nvSpPr>
        <xdr:cNvPr id="288" name="【福祉施設】&#10;有形固定資産減価償却率最大値テキスト"/>
        <xdr:cNvSpPr txBox="1"/>
      </xdr:nvSpPr>
      <xdr:spPr>
        <a:xfrm>
          <a:off x="3987800" y="132141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65858</xdr:rowOff>
    </xdr:from>
    <xdr:to>
      <xdr:col>24</xdr:col>
      <xdr:colOff>152400</xdr:colOff>
      <xdr:row>78</xdr:row>
      <xdr:rowOff>65858</xdr:rowOff>
    </xdr:to>
    <xdr:cxnSp macro="">
      <xdr:nvCxnSpPr>
        <xdr:cNvPr id="289" name="直線コネクタ 288"/>
        <xdr:cNvCxnSpPr/>
      </xdr:nvCxnSpPr>
      <xdr:spPr>
        <a:xfrm>
          <a:off x="3889375" y="13438958"/>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148970</xdr:rowOff>
    </xdr:from>
    <xdr:ext cx="405111" cy="259045"/>
    <xdr:sp macro="" textlink="">
      <xdr:nvSpPr>
        <xdr:cNvPr id="290" name="【福祉施設】&#10;有形固定資産減価償却率平均値テキスト"/>
        <xdr:cNvSpPr txBox="1"/>
      </xdr:nvSpPr>
      <xdr:spPr>
        <a:xfrm>
          <a:off x="3987800" y="1403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126093</xdr:rowOff>
    </xdr:from>
    <xdr:to>
      <xdr:col>24</xdr:col>
      <xdr:colOff>114300</xdr:colOff>
      <xdr:row>83</xdr:row>
      <xdr:rowOff>56243</xdr:rowOff>
    </xdr:to>
    <xdr:sp macro="" textlink="">
      <xdr:nvSpPr>
        <xdr:cNvPr id="291" name="フローチャート: 判断 290"/>
        <xdr:cNvSpPr/>
      </xdr:nvSpPr>
      <xdr:spPr>
        <a:xfrm>
          <a:off x="38989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117929</xdr:rowOff>
    </xdr:from>
    <xdr:to>
      <xdr:col>20</xdr:col>
      <xdr:colOff>38100</xdr:colOff>
      <xdr:row>83</xdr:row>
      <xdr:rowOff>48079</xdr:rowOff>
    </xdr:to>
    <xdr:sp macro="" textlink="">
      <xdr:nvSpPr>
        <xdr:cNvPr id="292" name="フローチャート: 判断 291"/>
        <xdr:cNvSpPr/>
      </xdr:nvSpPr>
      <xdr:spPr>
        <a:xfrm>
          <a:off x="3203575" y="14176829"/>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152219</xdr:rowOff>
    </xdr:from>
    <xdr:to>
      <xdr:col>15</xdr:col>
      <xdr:colOff>101600</xdr:colOff>
      <xdr:row>83</xdr:row>
      <xdr:rowOff>82369</xdr:rowOff>
    </xdr:to>
    <xdr:sp macro="" textlink="">
      <xdr:nvSpPr>
        <xdr:cNvPr id="293" name="フローチャート: 判断 292"/>
        <xdr:cNvSpPr/>
      </xdr:nvSpPr>
      <xdr:spPr>
        <a:xfrm>
          <a:off x="2428875"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106499</xdr:rowOff>
    </xdr:from>
    <xdr:to>
      <xdr:col>10</xdr:col>
      <xdr:colOff>165100</xdr:colOff>
      <xdr:row>83</xdr:row>
      <xdr:rowOff>36649</xdr:rowOff>
    </xdr:to>
    <xdr:sp macro="" textlink="">
      <xdr:nvSpPr>
        <xdr:cNvPr id="294" name="フローチャート: 判断 293"/>
        <xdr:cNvSpPr/>
      </xdr:nvSpPr>
      <xdr:spPr>
        <a:xfrm>
          <a:off x="1682750" y="1416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28121</xdr:rowOff>
    </xdr:from>
    <xdr:to>
      <xdr:col>6</xdr:col>
      <xdr:colOff>38100</xdr:colOff>
      <xdr:row>82</xdr:row>
      <xdr:rowOff>129721</xdr:rowOff>
    </xdr:to>
    <xdr:sp macro="" textlink="">
      <xdr:nvSpPr>
        <xdr:cNvPr id="295" name="フローチャート: 判断 294"/>
        <xdr:cNvSpPr/>
      </xdr:nvSpPr>
      <xdr:spPr>
        <a:xfrm>
          <a:off x="936625" y="14087021"/>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xdr:cNvSpPr txBox="1"/>
      </xdr:nvSpPr>
      <xdr:spPr>
        <a:xfrm>
          <a:off x="37877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xdr:cNvSpPr txBox="1"/>
      </xdr:nvSpPr>
      <xdr:spPr>
        <a:xfrm>
          <a:off x="30734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xdr:cNvSpPr txBox="1"/>
      </xdr:nvSpPr>
      <xdr:spPr>
        <a:xfrm>
          <a:off x="2317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xdr:cNvSpPr txBox="1"/>
      </xdr:nvSpPr>
      <xdr:spPr>
        <a:xfrm>
          <a:off x="157162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xdr:cNvSpPr txBox="1"/>
      </xdr:nvSpPr>
      <xdr:spPr>
        <a:xfrm>
          <a:off x="8064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29755</xdr:rowOff>
    </xdr:from>
    <xdr:to>
      <xdr:col>24</xdr:col>
      <xdr:colOff>114300</xdr:colOff>
      <xdr:row>83</xdr:row>
      <xdr:rowOff>131355</xdr:rowOff>
    </xdr:to>
    <xdr:sp macro="" textlink="">
      <xdr:nvSpPr>
        <xdr:cNvPr id="301" name="楕円 300"/>
        <xdr:cNvSpPr/>
      </xdr:nvSpPr>
      <xdr:spPr>
        <a:xfrm>
          <a:off x="3898900" y="14260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8182</xdr:rowOff>
    </xdr:from>
    <xdr:ext cx="405111" cy="259045"/>
    <xdr:sp macro="" textlink="">
      <xdr:nvSpPr>
        <xdr:cNvPr id="302" name="【福祉施設】&#10;有形固定資産減価償却率該当値テキスト"/>
        <xdr:cNvSpPr txBox="1"/>
      </xdr:nvSpPr>
      <xdr:spPr>
        <a:xfrm>
          <a:off x="3987800" y="1423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23223</xdr:rowOff>
    </xdr:from>
    <xdr:to>
      <xdr:col>20</xdr:col>
      <xdr:colOff>38100</xdr:colOff>
      <xdr:row>83</xdr:row>
      <xdr:rowOff>124823</xdr:rowOff>
    </xdr:to>
    <xdr:sp macro="" textlink="">
      <xdr:nvSpPr>
        <xdr:cNvPr id="303" name="楕円 302"/>
        <xdr:cNvSpPr/>
      </xdr:nvSpPr>
      <xdr:spPr>
        <a:xfrm>
          <a:off x="3203575" y="14253573"/>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74023</xdr:rowOff>
    </xdr:from>
    <xdr:to>
      <xdr:col>24</xdr:col>
      <xdr:colOff>63500</xdr:colOff>
      <xdr:row>83</xdr:row>
      <xdr:rowOff>80555</xdr:rowOff>
    </xdr:to>
    <xdr:cxnSp macro="">
      <xdr:nvCxnSpPr>
        <xdr:cNvPr id="304" name="直線コネクタ 303"/>
        <xdr:cNvCxnSpPr/>
      </xdr:nvCxnSpPr>
      <xdr:spPr>
        <a:xfrm>
          <a:off x="3235325" y="14304373"/>
          <a:ext cx="714375"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18324</xdr:rowOff>
    </xdr:from>
    <xdr:to>
      <xdr:col>15</xdr:col>
      <xdr:colOff>101600</xdr:colOff>
      <xdr:row>84</xdr:row>
      <xdr:rowOff>119924</xdr:rowOff>
    </xdr:to>
    <xdr:sp macro="" textlink="">
      <xdr:nvSpPr>
        <xdr:cNvPr id="305" name="楕円 304"/>
        <xdr:cNvSpPr/>
      </xdr:nvSpPr>
      <xdr:spPr>
        <a:xfrm>
          <a:off x="2428875" y="1442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74023</xdr:rowOff>
    </xdr:from>
    <xdr:to>
      <xdr:col>19</xdr:col>
      <xdr:colOff>177800</xdr:colOff>
      <xdr:row>84</xdr:row>
      <xdr:rowOff>69124</xdr:rowOff>
    </xdr:to>
    <xdr:cxnSp macro="">
      <xdr:nvCxnSpPr>
        <xdr:cNvPr id="306" name="直線コネクタ 305"/>
        <xdr:cNvCxnSpPr/>
      </xdr:nvCxnSpPr>
      <xdr:spPr>
        <a:xfrm flipV="1">
          <a:off x="2479675" y="14304373"/>
          <a:ext cx="755650" cy="166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160382</xdr:rowOff>
    </xdr:from>
    <xdr:to>
      <xdr:col>10</xdr:col>
      <xdr:colOff>165100</xdr:colOff>
      <xdr:row>84</xdr:row>
      <xdr:rowOff>90532</xdr:rowOff>
    </xdr:to>
    <xdr:sp macro="" textlink="">
      <xdr:nvSpPr>
        <xdr:cNvPr id="307" name="楕円 306"/>
        <xdr:cNvSpPr/>
      </xdr:nvSpPr>
      <xdr:spPr>
        <a:xfrm>
          <a:off x="1682750" y="1439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39732</xdr:rowOff>
    </xdr:from>
    <xdr:to>
      <xdr:col>15</xdr:col>
      <xdr:colOff>50800</xdr:colOff>
      <xdr:row>84</xdr:row>
      <xdr:rowOff>69124</xdr:rowOff>
    </xdr:to>
    <xdr:cxnSp macro="">
      <xdr:nvCxnSpPr>
        <xdr:cNvPr id="308" name="直線コネクタ 307"/>
        <xdr:cNvCxnSpPr/>
      </xdr:nvCxnSpPr>
      <xdr:spPr>
        <a:xfrm>
          <a:off x="1733550" y="14441532"/>
          <a:ext cx="746125"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129358</xdr:rowOff>
    </xdr:from>
    <xdr:to>
      <xdr:col>6</xdr:col>
      <xdr:colOff>38100</xdr:colOff>
      <xdr:row>84</xdr:row>
      <xdr:rowOff>59508</xdr:rowOff>
    </xdr:to>
    <xdr:sp macro="" textlink="">
      <xdr:nvSpPr>
        <xdr:cNvPr id="309" name="楕円 308"/>
        <xdr:cNvSpPr/>
      </xdr:nvSpPr>
      <xdr:spPr>
        <a:xfrm>
          <a:off x="936625" y="14359708"/>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8708</xdr:rowOff>
    </xdr:from>
    <xdr:to>
      <xdr:col>10</xdr:col>
      <xdr:colOff>114300</xdr:colOff>
      <xdr:row>84</xdr:row>
      <xdr:rowOff>39732</xdr:rowOff>
    </xdr:to>
    <xdr:cxnSp macro="">
      <xdr:nvCxnSpPr>
        <xdr:cNvPr id="310" name="直線コネクタ 309"/>
        <xdr:cNvCxnSpPr/>
      </xdr:nvCxnSpPr>
      <xdr:spPr>
        <a:xfrm>
          <a:off x="968375" y="14410508"/>
          <a:ext cx="765175"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64606</xdr:rowOff>
    </xdr:from>
    <xdr:ext cx="405111" cy="259045"/>
    <xdr:sp macro="" textlink="">
      <xdr:nvSpPr>
        <xdr:cNvPr id="311" name="n_1aveValue【福祉施設】&#10;有形固定資産減価償却率"/>
        <xdr:cNvSpPr txBox="1"/>
      </xdr:nvSpPr>
      <xdr:spPr>
        <a:xfrm>
          <a:off x="306769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98896</xdr:rowOff>
    </xdr:from>
    <xdr:ext cx="405111" cy="259045"/>
    <xdr:sp macro="" textlink="">
      <xdr:nvSpPr>
        <xdr:cNvPr id="312" name="n_2aveValue【福祉施設】&#10;有形固定資産減価償却率"/>
        <xdr:cNvSpPr txBox="1"/>
      </xdr:nvSpPr>
      <xdr:spPr>
        <a:xfrm>
          <a:off x="230569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53176</xdr:rowOff>
    </xdr:from>
    <xdr:ext cx="405111" cy="259045"/>
    <xdr:sp macro="" textlink="">
      <xdr:nvSpPr>
        <xdr:cNvPr id="313" name="n_3aveValue【福祉施設】&#10;有形固定資産減価償却率"/>
        <xdr:cNvSpPr txBox="1"/>
      </xdr:nvSpPr>
      <xdr:spPr>
        <a:xfrm>
          <a:off x="1559569" y="1394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146248</xdr:rowOff>
    </xdr:from>
    <xdr:ext cx="405111" cy="259045"/>
    <xdr:sp macro="" textlink="">
      <xdr:nvSpPr>
        <xdr:cNvPr id="314" name="n_4aveValue【福祉施設】&#10;有形固定資産減価償却率"/>
        <xdr:cNvSpPr txBox="1"/>
      </xdr:nvSpPr>
      <xdr:spPr>
        <a:xfrm>
          <a:off x="813444" y="13862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115950</xdr:rowOff>
    </xdr:from>
    <xdr:ext cx="405111" cy="259045"/>
    <xdr:sp macro="" textlink="">
      <xdr:nvSpPr>
        <xdr:cNvPr id="315" name="n_1mainValue【福祉施設】&#10;有形固定資産減価償却率"/>
        <xdr:cNvSpPr txBox="1"/>
      </xdr:nvSpPr>
      <xdr:spPr>
        <a:xfrm>
          <a:off x="3067694" y="1434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111051</xdr:rowOff>
    </xdr:from>
    <xdr:ext cx="405111" cy="259045"/>
    <xdr:sp macro="" textlink="">
      <xdr:nvSpPr>
        <xdr:cNvPr id="316" name="n_2mainValue【福祉施設】&#10;有形固定資産減価償却率"/>
        <xdr:cNvSpPr txBox="1"/>
      </xdr:nvSpPr>
      <xdr:spPr>
        <a:xfrm>
          <a:off x="2305694" y="1451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81659</xdr:rowOff>
    </xdr:from>
    <xdr:ext cx="405111" cy="259045"/>
    <xdr:sp macro="" textlink="">
      <xdr:nvSpPr>
        <xdr:cNvPr id="317" name="n_3mainValue【福祉施設】&#10;有形固定資産減価償却率"/>
        <xdr:cNvSpPr txBox="1"/>
      </xdr:nvSpPr>
      <xdr:spPr>
        <a:xfrm>
          <a:off x="1559569" y="1448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50635</xdr:rowOff>
    </xdr:from>
    <xdr:ext cx="405111" cy="259045"/>
    <xdr:sp macro="" textlink="">
      <xdr:nvSpPr>
        <xdr:cNvPr id="318" name="n_4mainValue【福祉施設】&#10;有形固定資産減価償却率"/>
        <xdr:cNvSpPr txBox="1"/>
      </xdr:nvSpPr>
      <xdr:spPr>
        <a:xfrm>
          <a:off x="813444" y="14452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xdr:cNvSpPr/>
      </xdr:nvSpPr>
      <xdr:spPr>
        <a:xfrm>
          <a:off x="5632450" y="1181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xdr:cNvSpPr/>
      </xdr:nvSpPr>
      <xdr:spPr>
        <a:xfrm>
          <a:off x="5730875"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xdr:cNvSpPr/>
      </xdr:nvSpPr>
      <xdr:spPr>
        <a:xfrm>
          <a:off x="5730875"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xdr:cNvSpPr/>
      </xdr:nvSpPr>
      <xdr:spPr>
        <a:xfrm>
          <a:off x="660400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xdr:cNvSpPr/>
      </xdr:nvSpPr>
      <xdr:spPr>
        <a:xfrm>
          <a:off x="660400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xdr:cNvSpPr/>
      </xdr:nvSpPr>
      <xdr:spPr>
        <a:xfrm>
          <a:off x="757555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xdr:cNvSpPr/>
      </xdr:nvSpPr>
      <xdr:spPr>
        <a:xfrm>
          <a:off x="757555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xdr:cNvSpPr/>
      </xdr:nvSpPr>
      <xdr:spPr>
        <a:xfrm>
          <a:off x="5632450" y="1295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xdr:cNvSpPr txBox="1"/>
      </xdr:nvSpPr>
      <xdr:spPr>
        <a:xfrm>
          <a:off x="55943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xdr:cNvCxnSpPr/>
      </xdr:nvCxnSpPr>
      <xdr:spPr>
        <a:xfrm>
          <a:off x="5632450" y="15240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9" name="直線コネクタ 328"/>
        <xdr:cNvCxnSpPr/>
      </xdr:nvCxnSpPr>
      <xdr:spPr>
        <a:xfrm>
          <a:off x="5632450" y="147828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0" name="テキスト ボックス 329"/>
        <xdr:cNvSpPr txBox="1"/>
      </xdr:nvSpPr>
      <xdr:spPr>
        <a:xfrm>
          <a:off x="52224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1" name="直線コネクタ 330"/>
        <xdr:cNvCxnSpPr/>
      </xdr:nvCxnSpPr>
      <xdr:spPr>
        <a:xfrm>
          <a:off x="5632450" y="143256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2" name="テキスト ボックス 331"/>
        <xdr:cNvSpPr txBox="1"/>
      </xdr:nvSpPr>
      <xdr:spPr>
        <a:xfrm>
          <a:off x="52224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3" name="直線コネクタ 332"/>
        <xdr:cNvCxnSpPr/>
      </xdr:nvCxnSpPr>
      <xdr:spPr>
        <a:xfrm>
          <a:off x="5632450" y="138684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4" name="テキスト ボックス 333"/>
        <xdr:cNvSpPr txBox="1"/>
      </xdr:nvSpPr>
      <xdr:spPr>
        <a:xfrm>
          <a:off x="52224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5" name="直線コネクタ 334"/>
        <xdr:cNvCxnSpPr/>
      </xdr:nvCxnSpPr>
      <xdr:spPr>
        <a:xfrm>
          <a:off x="5632450" y="134112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6" name="テキスト ボックス 335"/>
        <xdr:cNvSpPr txBox="1"/>
      </xdr:nvSpPr>
      <xdr:spPr>
        <a:xfrm>
          <a:off x="52224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xdr:cNvCxnSpPr/>
      </xdr:nvCxnSpPr>
      <xdr:spPr>
        <a:xfrm>
          <a:off x="5632450" y="12954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xdr:cNvSpPr txBox="1"/>
      </xdr:nvSpPr>
      <xdr:spPr>
        <a:xfrm>
          <a:off x="52224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xdr:cNvSpPr/>
      </xdr:nvSpPr>
      <xdr:spPr>
        <a:xfrm>
          <a:off x="5632450" y="1295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54102</xdr:rowOff>
    </xdr:from>
    <xdr:to>
      <xdr:col>54</xdr:col>
      <xdr:colOff>189865</xdr:colOff>
      <xdr:row>86</xdr:row>
      <xdr:rowOff>1524</xdr:rowOff>
    </xdr:to>
    <xdr:cxnSp macro="">
      <xdr:nvCxnSpPr>
        <xdr:cNvPr id="340" name="直線コネクタ 339"/>
        <xdr:cNvCxnSpPr/>
      </xdr:nvCxnSpPr>
      <xdr:spPr>
        <a:xfrm flipV="1">
          <a:off x="8905240" y="13427202"/>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5351</xdr:rowOff>
    </xdr:from>
    <xdr:ext cx="469744" cy="259045"/>
    <xdr:sp macro="" textlink="">
      <xdr:nvSpPr>
        <xdr:cNvPr id="341" name="【福祉施設】&#10;一人当たり面積最小値テキスト"/>
        <xdr:cNvSpPr txBox="1"/>
      </xdr:nvSpPr>
      <xdr:spPr>
        <a:xfrm>
          <a:off x="8943975" y="1475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1524</xdr:rowOff>
    </xdr:from>
    <xdr:to>
      <xdr:col>55</xdr:col>
      <xdr:colOff>88900</xdr:colOff>
      <xdr:row>86</xdr:row>
      <xdr:rowOff>1524</xdr:rowOff>
    </xdr:to>
    <xdr:cxnSp macro="">
      <xdr:nvCxnSpPr>
        <xdr:cNvPr id="342" name="直線コネクタ 341"/>
        <xdr:cNvCxnSpPr/>
      </xdr:nvCxnSpPr>
      <xdr:spPr>
        <a:xfrm>
          <a:off x="8845550" y="14746224"/>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779</xdr:rowOff>
    </xdr:from>
    <xdr:ext cx="469744" cy="259045"/>
    <xdr:sp macro="" textlink="">
      <xdr:nvSpPr>
        <xdr:cNvPr id="343" name="【福祉施設】&#10;一人当たり面積最大値テキスト"/>
        <xdr:cNvSpPr txBox="1"/>
      </xdr:nvSpPr>
      <xdr:spPr>
        <a:xfrm>
          <a:off x="8943975" y="13202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54102</xdr:rowOff>
    </xdr:from>
    <xdr:to>
      <xdr:col>55</xdr:col>
      <xdr:colOff>88900</xdr:colOff>
      <xdr:row>78</xdr:row>
      <xdr:rowOff>54102</xdr:rowOff>
    </xdr:to>
    <xdr:cxnSp macro="">
      <xdr:nvCxnSpPr>
        <xdr:cNvPr id="344" name="直線コネクタ 343"/>
        <xdr:cNvCxnSpPr/>
      </xdr:nvCxnSpPr>
      <xdr:spPr>
        <a:xfrm>
          <a:off x="8845550" y="13427202"/>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68597</xdr:rowOff>
    </xdr:from>
    <xdr:ext cx="469744" cy="259045"/>
    <xdr:sp macro="" textlink="">
      <xdr:nvSpPr>
        <xdr:cNvPr id="345" name="【福祉施設】&#10;一人当たり面積平均値テキスト"/>
        <xdr:cNvSpPr txBox="1"/>
      </xdr:nvSpPr>
      <xdr:spPr>
        <a:xfrm>
          <a:off x="8943975" y="14298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90170</xdr:rowOff>
    </xdr:from>
    <xdr:to>
      <xdr:col>55</xdr:col>
      <xdr:colOff>50800</xdr:colOff>
      <xdr:row>84</xdr:row>
      <xdr:rowOff>20320</xdr:rowOff>
    </xdr:to>
    <xdr:sp macro="" textlink="">
      <xdr:nvSpPr>
        <xdr:cNvPr id="346" name="フローチャート: 判断 345"/>
        <xdr:cNvSpPr/>
      </xdr:nvSpPr>
      <xdr:spPr>
        <a:xfrm>
          <a:off x="8883650" y="1432052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47" name="フローチャート: 判断 346"/>
        <xdr:cNvSpPr/>
      </xdr:nvSpPr>
      <xdr:spPr>
        <a:xfrm>
          <a:off x="815975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78739</xdr:rowOff>
    </xdr:from>
    <xdr:to>
      <xdr:col>46</xdr:col>
      <xdr:colOff>38100</xdr:colOff>
      <xdr:row>84</xdr:row>
      <xdr:rowOff>8889</xdr:rowOff>
    </xdr:to>
    <xdr:sp macro="" textlink="">
      <xdr:nvSpPr>
        <xdr:cNvPr id="348" name="フローチャート: 判断 347"/>
        <xdr:cNvSpPr/>
      </xdr:nvSpPr>
      <xdr:spPr>
        <a:xfrm>
          <a:off x="7413625" y="14309089"/>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71882</xdr:rowOff>
    </xdr:from>
    <xdr:to>
      <xdr:col>41</xdr:col>
      <xdr:colOff>101600</xdr:colOff>
      <xdr:row>84</xdr:row>
      <xdr:rowOff>2032</xdr:rowOff>
    </xdr:to>
    <xdr:sp macro="" textlink="">
      <xdr:nvSpPr>
        <xdr:cNvPr id="349" name="フローチャート: 判断 348"/>
        <xdr:cNvSpPr/>
      </xdr:nvSpPr>
      <xdr:spPr>
        <a:xfrm>
          <a:off x="6638925" y="1430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94742</xdr:rowOff>
    </xdr:from>
    <xdr:to>
      <xdr:col>36</xdr:col>
      <xdr:colOff>165100</xdr:colOff>
      <xdr:row>84</xdr:row>
      <xdr:rowOff>24892</xdr:rowOff>
    </xdr:to>
    <xdr:sp macro="" textlink="">
      <xdr:nvSpPr>
        <xdr:cNvPr id="350" name="フローチャート: 判断 349"/>
        <xdr:cNvSpPr/>
      </xdr:nvSpPr>
      <xdr:spPr>
        <a:xfrm>
          <a:off x="58928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xdr:cNvSpPr txBox="1"/>
      </xdr:nvSpPr>
      <xdr:spPr>
        <a:xfrm>
          <a:off x="87439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xdr:cNvSpPr txBox="1"/>
      </xdr:nvSpPr>
      <xdr:spPr>
        <a:xfrm>
          <a:off x="804862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xdr:cNvSpPr txBox="1"/>
      </xdr:nvSpPr>
      <xdr:spPr>
        <a:xfrm>
          <a:off x="72834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xdr:cNvSpPr txBox="1"/>
      </xdr:nvSpPr>
      <xdr:spPr>
        <a:xfrm>
          <a:off x="652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xdr:cNvSpPr txBox="1"/>
      </xdr:nvSpPr>
      <xdr:spPr>
        <a:xfrm>
          <a:off x="57816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3302</xdr:rowOff>
    </xdr:from>
    <xdr:to>
      <xdr:col>55</xdr:col>
      <xdr:colOff>50800</xdr:colOff>
      <xdr:row>78</xdr:row>
      <xdr:rowOff>104902</xdr:rowOff>
    </xdr:to>
    <xdr:sp macro="" textlink="">
      <xdr:nvSpPr>
        <xdr:cNvPr id="356" name="楕円 355"/>
        <xdr:cNvSpPr/>
      </xdr:nvSpPr>
      <xdr:spPr>
        <a:xfrm>
          <a:off x="8883650" y="13376402"/>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127779</xdr:rowOff>
    </xdr:from>
    <xdr:ext cx="469744" cy="259045"/>
    <xdr:sp macro="" textlink="">
      <xdr:nvSpPr>
        <xdr:cNvPr id="357" name="【福祉施設】&#10;一人当たり面積該当値テキスト"/>
        <xdr:cNvSpPr txBox="1"/>
      </xdr:nvSpPr>
      <xdr:spPr>
        <a:xfrm>
          <a:off x="8943975" y="13329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35306</xdr:rowOff>
    </xdr:from>
    <xdr:to>
      <xdr:col>50</xdr:col>
      <xdr:colOff>165100</xdr:colOff>
      <xdr:row>78</xdr:row>
      <xdr:rowOff>136906</xdr:rowOff>
    </xdr:to>
    <xdr:sp macro="" textlink="">
      <xdr:nvSpPr>
        <xdr:cNvPr id="358" name="楕円 357"/>
        <xdr:cNvSpPr/>
      </xdr:nvSpPr>
      <xdr:spPr>
        <a:xfrm>
          <a:off x="8159750" y="1340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54102</xdr:rowOff>
    </xdr:from>
    <xdr:to>
      <xdr:col>55</xdr:col>
      <xdr:colOff>0</xdr:colOff>
      <xdr:row>78</xdr:row>
      <xdr:rowOff>86106</xdr:rowOff>
    </xdr:to>
    <xdr:cxnSp macro="">
      <xdr:nvCxnSpPr>
        <xdr:cNvPr id="359" name="直線コネクタ 358"/>
        <xdr:cNvCxnSpPr/>
      </xdr:nvCxnSpPr>
      <xdr:spPr>
        <a:xfrm flipV="1">
          <a:off x="8210550" y="13427202"/>
          <a:ext cx="695325"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124461</xdr:rowOff>
    </xdr:from>
    <xdr:to>
      <xdr:col>46</xdr:col>
      <xdr:colOff>38100</xdr:colOff>
      <xdr:row>79</xdr:row>
      <xdr:rowOff>54611</xdr:rowOff>
    </xdr:to>
    <xdr:sp macro="" textlink="">
      <xdr:nvSpPr>
        <xdr:cNvPr id="360" name="楕円 359"/>
        <xdr:cNvSpPr/>
      </xdr:nvSpPr>
      <xdr:spPr>
        <a:xfrm>
          <a:off x="7413625" y="13497561"/>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86106</xdr:rowOff>
    </xdr:from>
    <xdr:to>
      <xdr:col>50</xdr:col>
      <xdr:colOff>114300</xdr:colOff>
      <xdr:row>79</xdr:row>
      <xdr:rowOff>3811</xdr:rowOff>
    </xdr:to>
    <xdr:cxnSp macro="">
      <xdr:nvCxnSpPr>
        <xdr:cNvPr id="361" name="直線コネクタ 360"/>
        <xdr:cNvCxnSpPr/>
      </xdr:nvCxnSpPr>
      <xdr:spPr>
        <a:xfrm flipV="1">
          <a:off x="7445375" y="13459206"/>
          <a:ext cx="765175" cy="89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151892</xdr:rowOff>
    </xdr:from>
    <xdr:to>
      <xdr:col>41</xdr:col>
      <xdr:colOff>101600</xdr:colOff>
      <xdr:row>79</xdr:row>
      <xdr:rowOff>82042</xdr:rowOff>
    </xdr:to>
    <xdr:sp macro="" textlink="">
      <xdr:nvSpPr>
        <xdr:cNvPr id="362" name="楕円 361"/>
        <xdr:cNvSpPr/>
      </xdr:nvSpPr>
      <xdr:spPr>
        <a:xfrm>
          <a:off x="6638925" y="13524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3811</xdr:rowOff>
    </xdr:from>
    <xdr:to>
      <xdr:col>45</xdr:col>
      <xdr:colOff>177800</xdr:colOff>
      <xdr:row>79</xdr:row>
      <xdr:rowOff>31242</xdr:rowOff>
    </xdr:to>
    <xdr:cxnSp macro="">
      <xdr:nvCxnSpPr>
        <xdr:cNvPr id="363" name="直線コネクタ 362"/>
        <xdr:cNvCxnSpPr/>
      </xdr:nvCxnSpPr>
      <xdr:spPr>
        <a:xfrm flipV="1">
          <a:off x="6689725" y="13548361"/>
          <a:ext cx="75565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79</xdr:row>
      <xdr:rowOff>7874</xdr:rowOff>
    </xdr:from>
    <xdr:to>
      <xdr:col>36</xdr:col>
      <xdr:colOff>165100</xdr:colOff>
      <xdr:row>79</xdr:row>
      <xdr:rowOff>109474</xdr:rowOff>
    </xdr:to>
    <xdr:sp macro="" textlink="">
      <xdr:nvSpPr>
        <xdr:cNvPr id="364" name="楕円 363"/>
        <xdr:cNvSpPr/>
      </xdr:nvSpPr>
      <xdr:spPr>
        <a:xfrm>
          <a:off x="5892800" y="1355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79</xdr:row>
      <xdr:rowOff>31242</xdr:rowOff>
    </xdr:from>
    <xdr:to>
      <xdr:col>41</xdr:col>
      <xdr:colOff>50800</xdr:colOff>
      <xdr:row>79</xdr:row>
      <xdr:rowOff>58674</xdr:rowOff>
    </xdr:to>
    <xdr:cxnSp macro="">
      <xdr:nvCxnSpPr>
        <xdr:cNvPr id="365" name="直線コネクタ 364"/>
        <xdr:cNvCxnSpPr/>
      </xdr:nvCxnSpPr>
      <xdr:spPr>
        <a:xfrm flipV="1">
          <a:off x="5943600" y="13575792"/>
          <a:ext cx="746125"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36592</xdr:rowOff>
    </xdr:from>
    <xdr:ext cx="469744" cy="259045"/>
    <xdr:sp macro="" textlink="">
      <xdr:nvSpPr>
        <xdr:cNvPr id="366" name="n_1aveValue【福祉施設】&#10;一人当たり面積"/>
        <xdr:cNvSpPr txBox="1"/>
      </xdr:nvSpPr>
      <xdr:spPr>
        <a:xfrm>
          <a:off x="7991552" y="144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xdr:rowOff>
    </xdr:from>
    <xdr:ext cx="469744" cy="259045"/>
    <xdr:sp macro="" textlink="">
      <xdr:nvSpPr>
        <xdr:cNvPr id="367" name="n_2aveValue【福祉施設】&#10;一人当たり面積"/>
        <xdr:cNvSpPr txBox="1"/>
      </xdr:nvSpPr>
      <xdr:spPr>
        <a:xfrm>
          <a:off x="7258127" y="1440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164609</xdr:rowOff>
    </xdr:from>
    <xdr:ext cx="469744" cy="259045"/>
    <xdr:sp macro="" textlink="">
      <xdr:nvSpPr>
        <xdr:cNvPr id="368" name="n_3aveValue【福祉施設】&#10;一人当たり面積"/>
        <xdr:cNvSpPr txBox="1"/>
      </xdr:nvSpPr>
      <xdr:spPr>
        <a:xfrm>
          <a:off x="6483427" y="1439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16019</xdr:rowOff>
    </xdr:from>
    <xdr:ext cx="469744" cy="259045"/>
    <xdr:sp macro="" textlink="">
      <xdr:nvSpPr>
        <xdr:cNvPr id="369" name="n_4aveValue【福祉施設】&#10;一人当たり面積"/>
        <xdr:cNvSpPr txBox="1"/>
      </xdr:nvSpPr>
      <xdr:spPr>
        <a:xfrm>
          <a:off x="5737302" y="1441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76</xdr:row>
      <xdr:rowOff>153433</xdr:rowOff>
    </xdr:from>
    <xdr:ext cx="469744" cy="259045"/>
    <xdr:sp macro="" textlink="">
      <xdr:nvSpPr>
        <xdr:cNvPr id="370" name="n_1mainValue【福祉施設】&#10;一人当たり面積"/>
        <xdr:cNvSpPr txBox="1"/>
      </xdr:nvSpPr>
      <xdr:spPr>
        <a:xfrm>
          <a:off x="7991552" y="13183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71138</xdr:rowOff>
    </xdr:from>
    <xdr:ext cx="469744" cy="259045"/>
    <xdr:sp macro="" textlink="">
      <xdr:nvSpPr>
        <xdr:cNvPr id="371" name="n_2mainValue【福祉施設】&#10;一人当たり面積"/>
        <xdr:cNvSpPr txBox="1"/>
      </xdr:nvSpPr>
      <xdr:spPr>
        <a:xfrm>
          <a:off x="7258127" y="1327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98569</xdr:rowOff>
    </xdr:from>
    <xdr:ext cx="469744" cy="259045"/>
    <xdr:sp macro="" textlink="">
      <xdr:nvSpPr>
        <xdr:cNvPr id="372" name="n_3mainValue【福祉施設】&#10;一人当たり面積"/>
        <xdr:cNvSpPr txBox="1"/>
      </xdr:nvSpPr>
      <xdr:spPr>
        <a:xfrm>
          <a:off x="6483427" y="1330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126001</xdr:rowOff>
    </xdr:from>
    <xdr:ext cx="469744" cy="259045"/>
    <xdr:sp macro="" textlink="">
      <xdr:nvSpPr>
        <xdr:cNvPr id="373" name="n_4mainValue【福祉施設】&#10;一人当たり面積"/>
        <xdr:cNvSpPr txBox="1"/>
      </xdr:nvSpPr>
      <xdr:spPr>
        <a:xfrm>
          <a:off x="5737302" y="13327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xdr:cNvSpPr/>
      </xdr:nvSpPr>
      <xdr:spPr>
        <a:xfrm>
          <a:off x="647700" y="1562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xdr:cNvSpPr/>
      </xdr:nvSpPr>
      <xdr:spPr>
        <a:xfrm>
          <a:off x="77470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xdr:cNvSpPr/>
      </xdr:nvSpPr>
      <xdr:spPr>
        <a:xfrm>
          <a:off x="77470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xdr:cNvSpPr/>
      </xdr:nvSpPr>
      <xdr:spPr>
        <a:xfrm>
          <a:off x="161925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xdr:cNvSpPr/>
      </xdr:nvSpPr>
      <xdr:spPr>
        <a:xfrm>
          <a:off x="161925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xdr:cNvSpPr/>
      </xdr:nvSpPr>
      <xdr:spPr>
        <a:xfrm>
          <a:off x="259080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xdr:cNvSpPr/>
      </xdr:nvSpPr>
      <xdr:spPr>
        <a:xfrm>
          <a:off x="259080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xdr:cNvSpPr/>
      </xdr:nvSpPr>
      <xdr:spPr>
        <a:xfrm>
          <a:off x="647700" y="1676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xdr:cNvSpPr txBox="1"/>
      </xdr:nvSpPr>
      <xdr:spPr>
        <a:xfrm>
          <a:off x="638175"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xdr:cNvCxnSpPr/>
      </xdr:nvCxnSpPr>
      <xdr:spPr>
        <a:xfrm>
          <a:off x="647700" y="1905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xdr:cNvSpPr txBox="1"/>
      </xdr:nvSpPr>
      <xdr:spPr>
        <a:xfrm>
          <a:off x="266246"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xdr:cNvCxnSpPr/>
      </xdr:nvCxnSpPr>
      <xdr:spPr>
        <a:xfrm>
          <a:off x="647700" y="18669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xdr:cNvSpPr txBox="1"/>
      </xdr:nvSpPr>
      <xdr:spPr>
        <a:xfrm>
          <a:off x="266246"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xdr:cNvCxnSpPr/>
      </xdr:nvCxnSpPr>
      <xdr:spPr>
        <a:xfrm>
          <a:off x="647700" y="18288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xdr:cNvSpPr txBox="1"/>
      </xdr:nvSpPr>
      <xdr:spPr>
        <a:xfrm>
          <a:off x="3208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xdr:cNvCxnSpPr/>
      </xdr:nvCxnSpPr>
      <xdr:spPr>
        <a:xfrm>
          <a:off x="647700" y="17907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xdr:cNvSpPr txBox="1"/>
      </xdr:nvSpPr>
      <xdr:spPr>
        <a:xfrm>
          <a:off x="3208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xdr:cNvCxnSpPr/>
      </xdr:nvCxnSpPr>
      <xdr:spPr>
        <a:xfrm>
          <a:off x="647700" y="17526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xdr:cNvSpPr txBox="1"/>
      </xdr:nvSpPr>
      <xdr:spPr>
        <a:xfrm>
          <a:off x="3208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xdr:cNvCxnSpPr/>
      </xdr:nvCxnSpPr>
      <xdr:spPr>
        <a:xfrm>
          <a:off x="647700" y="17145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xdr:cNvSpPr txBox="1"/>
      </xdr:nvSpPr>
      <xdr:spPr>
        <a:xfrm>
          <a:off x="3208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xdr:cNvCxnSpPr/>
      </xdr:nvCxnSpPr>
      <xdr:spPr>
        <a:xfrm>
          <a:off x="647700" y="1676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xdr:cNvSpPr txBox="1"/>
      </xdr:nvSpPr>
      <xdr:spPr>
        <a:xfrm>
          <a:off x="36591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xdr:cNvSpPr/>
      </xdr:nvSpPr>
      <xdr:spPr>
        <a:xfrm>
          <a:off x="647700" y="1676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97155</xdr:rowOff>
    </xdr:from>
    <xdr:to>
      <xdr:col>24</xdr:col>
      <xdr:colOff>62865</xdr:colOff>
      <xdr:row>108</xdr:row>
      <xdr:rowOff>152400</xdr:rowOff>
    </xdr:to>
    <xdr:cxnSp macro="">
      <xdr:nvCxnSpPr>
        <xdr:cNvPr id="398" name="直線コネクタ 397"/>
        <xdr:cNvCxnSpPr/>
      </xdr:nvCxnSpPr>
      <xdr:spPr>
        <a:xfrm flipV="1">
          <a:off x="3949065"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xdr:cNvSpPr txBox="1"/>
      </xdr:nvSpPr>
      <xdr:spPr>
        <a:xfrm>
          <a:off x="39878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xdr:cNvCxnSpPr/>
      </xdr:nvCxnSpPr>
      <xdr:spPr>
        <a:xfrm>
          <a:off x="3889375" y="1866900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43832</xdr:rowOff>
    </xdr:from>
    <xdr:ext cx="405111" cy="259045"/>
    <xdr:sp macro="" textlink="">
      <xdr:nvSpPr>
        <xdr:cNvPr id="401" name="【市民会館】&#10;有形固定資産減価償却率最大値テキスト"/>
        <xdr:cNvSpPr txBox="1"/>
      </xdr:nvSpPr>
      <xdr:spPr>
        <a:xfrm>
          <a:off x="39878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97155</xdr:rowOff>
    </xdr:from>
    <xdr:to>
      <xdr:col>24</xdr:col>
      <xdr:colOff>152400</xdr:colOff>
      <xdr:row>99</xdr:row>
      <xdr:rowOff>97155</xdr:rowOff>
    </xdr:to>
    <xdr:cxnSp macro="">
      <xdr:nvCxnSpPr>
        <xdr:cNvPr id="402" name="直線コネクタ 401"/>
        <xdr:cNvCxnSpPr/>
      </xdr:nvCxnSpPr>
      <xdr:spPr>
        <a:xfrm>
          <a:off x="3889375" y="17070705"/>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74313</xdr:rowOff>
    </xdr:from>
    <xdr:ext cx="405111" cy="259045"/>
    <xdr:sp macro="" textlink="">
      <xdr:nvSpPr>
        <xdr:cNvPr id="403" name="【市民会館】&#10;有形固定資産減価償却率平均値テキスト"/>
        <xdr:cNvSpPr txBox="1"/>
      </xdr:nvSpPr>
      <xdr:spPr>
        <a:xfrm>
          <a:off x="3987800" y="17733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404" name="フローチャート: 判断 403"/>
        <xdr:cNvSpPr/>
      </xdr:nvSpPr>
      <xdr:spPr>
        <a:xfrm>
          <a:off x="3898900" y="1775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92075</xdr:rowOff>
    </xdr:from>
    <xdr:to>
      <xdr:col>20</xdr:col>
      <xdr:colOff>38100</xdr:colOff>
      <xdr:row>104</xdr:row>
      <xdr:rowOff>22225</xdr:rowOff>
    </xdr:to>
    <xdr:sp macro="" textlink="">
      <xdr:nvSpPr>
        <xdr:cNvPr id="405" name="フローチャート: 判断 404"/>
        <xdr:cNvSpPr/>
      </xdr:nvSpPr>
      <xdr:spPr>
        <a:xfrm>
          <a:off x="3203575" y="17751425"/>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406" name="フローチャート: 判断 405"/>
        <xdr:cNvSpPr/>
      </xdr:nvSpPr>
      <xdr:spPr>
        <a:xfrm>
          <a:off x="2428875"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151130</xdr:rowOff>
    </xdr:from>
    <xdr:to>
      <xdr:col>10</xdr:col>
      <xdr:colOff>165100</xdr:colOff>
      <xdr:row>103</xdr:row>
      <xdr:rowOff>81280</xdr:rowOff>
    </xdr:to>
    <xdr:sp macro="" textlink="">
      <xdr:nvSpPr>
        <xdr:cNvPr id="407" name="フローチャート: 判断 406"/>
        <xdr:cNvSpPr/>
      </xdr:nvSpPr>
      <xdr:spPr>
        <a:xfrm>
          <a:off x="168275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114936</xdr:rowOff>
    </xdr:from>
    <xdr:to>
      <xdr:col>6</xdr:col>
      <xdr:colOff>38100</xdr:colOff>
      <xdr:row>104</xdr:row>
      <xdr:rowOff>45086</xdr:rowOff>
    </xdr:to>
    <xdr:sp macro="" textlink="">
      <xdr:nvSpPr>
        <xdr:cNvPr id="408" name="フローチャート: 判断 407"/>
        <xdr:cNvSpPr/>
      </xdr:nvSpPr>
      <xdr:spPr>
        <a:xfrm>
          <a:off x="936625" y="17774286"/>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xdr:cNvSpPr txBox="1"/>
      </xdr:nvSpPr>
      <xdr:spPr>
        <a:xfrm>
          <a:off x="37877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xdr:cNvSpPr txBox="1"/>
      </xdr:nvSpPr>
      <xdr:spPr>
        <a:xfrm>
          <a:off x="30734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xdr:cNvSpPr txBox="1"/>
      </xdr:nvSpPr>
      <xdr:spPr>
        <a:xfrm>
          <a:off x="23177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xdr:cNvSpPr txBox="1"/>
      </xdr:nvSpPr>
      <xdr:spPr>
        <a:xfrm>
          <a:off x="157162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xdr:cNvSpPr txBox="1"/>
      </xdr:nvSpPr>
      <xdr:spPr>
        <a:xfrm>
          <a:off x="8064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53975</xdr:rowOff>
    </xdr:from>
    <xdr:to>
      <xdr:col>24</xdr:col>
      <xdr:colOff>114300</xdr:colOff>
      <xdr:row>100</xdr:row>
      <xdr:rowOff>155575</xdr:rowOff>
    </xdr:to>
    <xdr:sp macro="" textlink="">
      <xdr:nvSpPr>
        <xdr:cNvPr id="414" name="楕円 413"/>
        <xdr:cNvSpPr/>
      </xdr:nvSpPr>
      <xdr:spPr>
        <a:xfrm>
          <a:off x="3898900" y="17198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76852</xdr:rowOff>
    </xdr:from>
    <xdr:ext cx="405111" cy="259045"/>
    <xdr:sp macro="" textlink="">
      <xdr:nvSpPr>
        <xdr:cNvPr id="415" name="【市民会館】&#10;有形固定資産減価償却率該当値テキスト"/>
        <xdr:cNvSpPr txBox="1"/>
      </xdr:nvSpPr>
      <xdr:spPr>
        <a:xfrm>
          <a:off x="3987800" y="1705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6350</xdr:rowOff>
    </xdr:from>
    <xdr:to>
      <xdr:col>20</xdr:col>
      <xdr:colOff>38100</xdr:colOff>
      <xdr:row>101</xdr:row>
      <xdr:rowOff>107950</xdr:rowOff>
    </xdr:to>
    <xdr:sp macro="" textlink="">
      <xdr:nvSpPr>
        <xdr:cNvPr id="416" name="楕円 415"/>
        <xdr:cNvSpPr/>
      </xdr:nvSpPr>
      <xdr:spPr>
        <a:xfrm>
          <a:off x="3203575" y="1732280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104775</xdr:rowOff>
    </xdr:from>
    <xdr:to>
      <xdr:col>24</xdr:col>
      <xdr:colOff>63500</xdr:colOff>
      <xdr:row>101</xdr:row>
      <xdr:rowOff>57150</xdr:rowOff>
    </xdr:to>
    <xdr:cxnSp macro="">
      <xdr:nvCxnSpPr>
        <xdr:cNvPr id="417" name="直線コネクタ 416"/>
        <xdr:cNvCxnSpPr/>
      </xdr:nvCxnSpPr>
      <xdr:spPr>
        <a:xfrm flipV="1">
          <a:off x="3235325" y="17249775"/>
          <a:ext cx="714375"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120650</xdr:rowOff>
    </xdr:from>
    <xdr:to>
      <xdr:col>15</xdr:col>
      <xdr:colOff>101600</xdr:colOff>
      <xdr:row>101</xdr:row>
      <xdr:rowOff>50800</xdr:rowOff>
    </xdr:to>
    <xdr:sp macro="" textlink="">
      <xdr:nvSpPr>
        <xdr:cNvPr id="418" name="楕円 417"/>
        <xdr:cNvSpPr/>
      </xdr:nvSpPr>
      <xdr:spPr>
        <a:xfrm>
          <a:off x="2428875" y="1726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0</xdr:rowOff>
    </xdr:from>
    <xdr:to>
      <xdr:col>19</xdr:col>
      <xdr:colOff>177800</xdr:colOff>
      <xdr:row>101</xdr:row>
      <xdr:rowOff>57150</xdr:rowOff>
    </xdr:to>
    <xdr:cxnSp macro="">
      <xdr:nvCxnSpPr>
        <xdr:cNvPr id="419" name="直線コネクタ 418"/>
        <xdr:cNvCxnSpPr/>
      </xdr:nvCxnSpPr>
      <xdr:spPr>
        <a:xfrm>
          <a:off x="2479675" y="17316450"/>
          <a:ext cx="7556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69214</xdr:rowOff>
    </xdr:from>
    <xdr:to>
      <xdr:col>10</xdr:col>
      <xdr:colOff>165100</xdr:colOff>
      <xdr:row>100</xdr:row>
      <xdr:rowOff>170814</xdr:rowOff>
    </xdr:to>
    <xdr:sp macro="" textlink="">
      <xdr:nvSpPr>
        <xdr:cNvPr id="420" name="楕円 419"/>
        <xdr:cNvSpPr/>
      </xdr:nvSpPr>
      <xdr:spPr>
        <a:xfrm>
          <a:off x="1682750" y="1721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120014</xdr:rowOff>
    </xdr:from>
    <xdr:to>
      <xdr:col>15</xdr:col>
      <xdr:colOff>50800</xdr:colOff>
      <xdr:row>101</xdr:row>
      <xdr:rowOff>0</xdr:rowOff>
    </xdr:to>
    <xdr:cxnSp macro="">
      <xdr:nvCxnSpPr>
        <xdr:cNvPr id="421" name="直線コネクタ 420"/>
        <xdr:cNvCxnSpPr/>
      </xdr:nvCxnSpPr>
      <xdr:spPr>
        <a:xfrm>
          <a:off x="1733550" y="17265014"/>
          <a:ext cx="746125"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90170</xdr:rowOff>
    </xdr:from>
    <xdr:to>
      <xdr:col>6</xdr:col>
      <xdr:colOff>38100</xdr:colOff>
      <xdr:row>108</xdr:row>
      <xdr:rowOff>20320</xdr:rowOff>
    </xdr:to>
    <xdr:sp macro="" textlink="">
      <xdr:nvSpPr>
        <xdr:cNvPr id="422" name="楕円 421"/>
        <xdr:cNvSpPr/>
      </xdr:nvSpPr>
      <xdr:spPr>
        <a:xfrm>
          <a:off x="936625" y="1843532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120014</xdr:rowOff>
    </xdr:from>
    <xdr:to>
      <xdr:col>10</xdr:col>
      <xdr:colOff>114300</xdr:colOff>
      <xdr:row>107</xdr:row>
      <xdr:rowOff>140970</xdr:rowOff>
    </xdr:to>
    <xdr:cxnSp macro="">
      <xdr:nvCxnSpPr>
        <xdr:cNvPr id="423" name="直線コネクタ 422"/>
        <xdr:cNvCxnSpPr/>
      </xdr:nvCxnSpPr>
      <xdr:spPr>
        <a:xfrm flipV="1">
          <a:off x="968375" y="17265014"/>
          <a:ext cx="765175" cy="1221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13352</xdr:rowOff>
    </xdr:from>
    <xdr:ext cx="405111" cy="259045"/>
    <xdr:sp macro="" textlink="">
      <xdr:nvSpPr>
        <xdr:cNvPr id="424" name="n_1aveValue【市民会館】&#10;有形固定資産減価償却率"/>
        <xdr:cNvSpPr txBox="1"/>
      </xdr:nvSpPr>
      <xdr:spPr>
        <a:xfrm>
          <a:off x="3067694" y="1784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106697</xdr:rowOff>
    </xdr:from>
    <xdr:ext cx="405111" cy="259045"/>
    <xdr:sp macro="" textlink="">
      <xdr:nvSpPr>
        <xdr:cNvPr id="425" name="n_2aveValue【市民会館】&#10;有形固定資産減価償却率"/>
        <xdr:cNvSpPr txBox="1"/>
      </xdr:nvSpPr>
      <xdr:spPr>
        <a:xfrm>
          <a:off x="2305694" y="1776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72407</xdr:rowOff>
    </xdr:from>
    <xdr:ext cx="405111" cy="259045"/>
    <xdr:sp macro="" textlink="">
      <xdr:nvSpPr>
        <xdr:cNvPr id="426" name="n_3aveValue【市民会館】&#10;有形固定資産減価償却率"/>
        <xdr:cNvSpPr txBox="1"/>
      </xdr:nvSpPr>
      <xdr:spPr>
        <a:xfrm>
          <a:off x="1559569" y="1773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61613</xdr:rowOff>
    </xdr:from>
    <xdr:ext cx="405111" cy="259045"/>
    <xdr:sp macro="" textlink="">
      <xdr:nvSpPr>
        <xdr:cNvPr id="427" name="n_4aveValue【市民会館】&#10;有形固定資産減価償却率"/>
        <xdr:cNvSpPr txBox="1"/>
      </xdr:nvSpPr>
      <xdr:spPr>
        <a:xfrm>
          <a:off x="813444" y="1754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124477</xdr:rowOff>
    </xdr:from>
    <xdr:ext cx="405111" cy="259045"/>
    <xdr:sp macro="" textlink="">
      <xdr:nvSpPr>
        <xdr:cNvPr id="428" name="n_1mainValue【市民会館】&#10;有形固定資産減価償却率"/>
        <xdr:cNvSpPr txBox="1"/>
      </xdr:nvSpPr>
      <xdr:spPr>
        <a:xfrm>
          <a:off x="3067694" y="1709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67327</xdr:rowOff>
    </xdr:from>
    <xdr:ext cx="405111" cy="259045"/>
    <xdr:sp macro="" textlink="">
      <xdr:nvSpPr>
        <xdr:cNvPr id="429" name="n_2mainValue【市民会館】&#10;有形固定資産減価償却率"/>
        <xdr:cNvSpPr txBox="1"/>
      </xdr:nvSpPr>
      <xdr:spPr>
        <a:xfrm>
          <a:off x="2305694" y="1704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15891</xdr:rowOff>
    </xdr:from>
    <xdr:ext cx="405111" cy="259045"/>
    <xdr:sp macro="" textlink="">
      <xdr:nvSpPr>
        <xdr:cNvPr id="430" name="n_3mainValue【市民会館】&#10;有形固定資産減価償却率"/>
        <xdr:cNvSpPr txBox="1"/>
      </xdr:nvSpPr>
      <xdr:spPr>
        <a:xfrm>
          <a:off x="1559569" y="1698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11447</xdr:rowOff>
    </xdr:from>
    <xdr:ext cx="405111" cy="259045"/>
    <xdr:sp macro="" textlink="">
      <xdr:nvSpPr>
        <xdr:cNvPr id="431" name="n_4mainValue【市民会館】&#10;有形固定資産減価償却率"/>
        <xdr:cNvSpPr txBox="1"/>
      </xdr:nvSpPr>
      <xdr:spPr>
        <a:xfrm>
          <a:off x="813444" y="1852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xdr:cNvSpPr/>
      </xdr:nvSpPr>
      <xdr:spPr>
        <a:xfrm>
          <a:off x="5632450" y="1562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xdr:cNvSpPr/>
      </xdr:nvSpPr>
      <xdr:spPr>
        <a:xfrm>
          <a:off x="5730875"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xdr:cNvSpPr/>
      </xdr:nvSpPr>
      <xdr:spPr>
        <a:xfrm>
          <a:off x="5730875"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xdr:cNvSpPr/>
      </xdr:nvSpPr>
      <xdr:spPr>
        <a:xfrm>
          <a:off x="660400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xdr:cNvSpPr/>
      </xdr:nvSpPr>
      <xdr:spPr>
        <a:xfrm>
          <a:off x="660400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xdr:cNvSpPr/>
      </xdr:nvSpPr>
      <xdr:spPr>
        <a:xfrm>
          <a:off x="757555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xdr:cNvSpPr/>
      </xdr:nvSpPr>
      <xdr:spPr>
        <a:xfrm>
          <a:off x="757555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xdr:cNvSpPr/>
      </xdr:nvSpPr>
      <xdr:spPr>
        <a:xfrm>
          <a:off x="5632450" y="1676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xdr:cNvSpPr txBox="1"/>
      </xdr:nvSpPr>
      <xdr:spPr>
        <a:xfrm>
          <a:off x="55943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xdr:cNvCxnSpPr/>
      </xdr:nvCxnSpPr>
      <xdr:spPr>
        <a:xfrm>
          <a:off x="5632450" y="19050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xdr:cNvCxnSpPr/>
      </xdr:nvCxnSpPr>
      <xdr:spPr>
        <a:xfrm>
          <a:off x="5632450" y="18669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3" name="テキスト ボックス 442"/>
        <xdr:cNvSpPr txBox="1"/>
      </xdr:nvSpPr>
      <xdr:spPr>
        <a:xfrm>
          <a:off x="52224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xdr:cNvCxnSpPr/>
      </xdr:nvCxnSpPr>
      <xdr:spPr>
        <a:xfrm>
          <a:off x="5632450" y="18288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5" name="テキスト ボックス 444"/>
        <xdr:cNvSpPr txBox="1"/>
      </xdr:nvSpPr>
      <xdr:spPr>
        <a:xfrm>
          <a:off x="52224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xdr:cNvCxnSpPr/>
      </xdr:nvCxnSpPr>
      <xdr:spPr>
        <a:xfrm>
          <a:off x="5632450" y="17907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7" name="テキスト ボックス 446"/>
        <xdr:cNvSpPr txBox="1"/>
      </xdr:nvSpPr>
      <xdr:spPr>
        <a:xfrm>
          <a:off x="52224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xdr:cNvCxnSpPr/>
      </xdr:nvCxnSpPr>
      <xdr:spPr>
        <a:xfrm>
          <a:off x="5632450" y="17526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9" name="テキスト ボックス 448"/>
        <xdr:cNvSpPr txBox="1"/>
      </xdr:nvSpPr>
      <xdr:spPr>
        <a:xfrm>
          <a:off x="52224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xdr:cNvCxnSpPr/>
      </xdr:nvCxnSpPr>
      <xdr:spPr>
        <a:xfrm>
          <a:off x="5632450" y="17145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1" name="テキスト ボックス 450"/>
        <xdr:cNvSpPr txBox="1"/>
      </xdr:nvSpPr>
      <xdr:spPr>
        <a:xfrm>
          <a:off x="52224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xdr:cNvCxnSpPr/>
      </xdr:nvCxnSpPr>
      <xdr:spPr>
        <a:xfrm>
          <a:off x="5632450" y="16764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xdr:cNvSpPr txBox="1"/>
      </xdr:nvSpPr>
      <xdr:spPr>
        <a:xfrm>
          <a:off x="52224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xdr:cNvSpPr/>
      </xdr:nvSpPr>
      <xdr:spPr>
        <a:xfrm>
          <a:off x="5632450" y="1676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455" name="直線コネクタ 454"/>
        <xdr:cNvCxnSpPr/>
      </xdr:nvCxnSpPr>
      <xdr:spPr>
        <a:xfrm flipV="1">
          <a:off x="8905240" y="17225772"/>
          <a:ext cx="0" cy="1437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456" name="【市民会館】&#10;一人当たり面積最小値テキスト"/>
        <xdr:cNvSpPr txBox="1"/>
      </xdr:nvSpPr>
      <xdr:spPr>
        <a:xfrm>
          <a:off x="8943975" y="1866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457" name="直線コネクタ 456"/>
        <xdr:cNvCxnSpPr/>
      </xdr:nvCxnSpPr>
      <xdr:spPr>
        <a:xfrm>
          <a:off x="8845550" y="18662904"/>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458" name="【市民会館】&#10;一人当たり面積最大値テキスト"/>
        <xdr:cNvSpPr txBox="1"/>
      </xdr:nvSpPr>
      <xdr:spPr>
        <a:xfrm>
          <a:off x="8943975" y="1700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459" name="直線コネクタ 458"/>
        <xdr:cNvCxnSpPr/>
      </xdr:nvCxnSpPr>
      <xdr:spPr>
        <a:xfrm>
          <a:off x="8845550" y="17225772"/>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74692</xdr:rowOff>
    </xdr:from>
    <xdr:ext cx="469744" cy="259045"/>
    <xdr:sp macro="" textlink="">
      <xdr:nvSpPr>
        <xdr:cNvPr id="460" name="【市民会館】&#10;一人当たり面積平均値テキスト"/>
        <xdr:cNvSpPr txBox="1"/>
      </xdr:nvSpPr>
      <xdr:spPr>
        <a:xfrm>
          <a:off x="8943975" y="18419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461" name="フローチャート: 判断 460"/>
        <xdr:cNvSpPr/>
      </xdr:nvSpPr>
      <xdr:spPr>
        <a:xfrm>
          <a:off x="8883650" y="18441415"/>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462" name="フローチャート: 判断 461"/>
        <xdr:cNvSpPr/>
      </xdr:nvSpPr>
      <xdr:spPr>
        <a:xfrm>
          <a:off x="8159750" y="1843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73406</xdr:rowOff>
    </xdr:from>
    <xdr:to>
      <xdr:col>46</xdr:col>
      <xdr:colOff>38100</xdr:colOff>
      <xdr:row>108</xdr:row>
      <xdr:rowOff>3556</xdr:rowOff>
    </xdr:to>
    <xdr:sp macro="" textlink="">
      <xdr:nvSpPr>
        <xdr:cNvPr id="463" name="フローチャート: 判断 462"/>
        <xdr:cNvSpPr/>
      </xdr:nvSpPr>
      <xdr:spPr>
        <a:xfrm>
          <a:off x="7413625" y="18418556"/>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76454</xdr:rowOff>
    </xdr:from>
    <xdr:to>
      <xdr:col>41</xdr:col>
      <xdr:colOff>101600</xdr:colOff>
      <xdr:row>108</xdr:row>
      <xdr:rowOff>6604</xdr:rowOff>
    </xdr:to>
    <xdr:sp macro="" textlink="">
      <xdr:nvSpPr>
        <xdr:cNvPr id="464" name="フローチャート: 判断 463"/>
        <xdr:cNvSpPr/>
      </xdr:nvSpPr>
      <xdr:spPr>
        <a:xfrm>
          <a:off x="6638925" y="184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80263</xdr:rowOff>
    </xdr:from>
    <xdr:to>
      <xdr:col>36</xdr:col>
      <xdr:colOff>165100</xdr:colOff>
      <xdr:row>108</xdr:row>
      <xdr:rowOff>10413</xdr:rowOff>
    </xdr:to>
    <xdr:sp macro="" textlink="">
      <xdr:nvSpPr>
        <xdr:cNvPr id="465" name="フローチャート: 判断 464"/>
        <xdr:cNvSpPr/>
      </xdr:nvSpPr>
      <xdr:spPr>
        <a:xfrm>
          <a:off x="5892800" y="184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xdr:cNvSpPr txBox="1"/>
      </xdr:nvSpPr>
      <xdr:spPr>
        <a:xfrm>
          <a:off x="87439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xdr:cNvSpPr txBox="1"/>
      </xdr:nvSpPr>
      <xdr:spPr>
        <a:xfrm>
          <a:off x="804862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xdr:cNvSpPr txBox="1"/>
      </xdr:nvSpPr>
      <xdr:spPr>
        <a:xfrm>
          <a:off x="72834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xdr:cNvSpPr txBox="1"/>
      </xdr:nvSpPr>
      <xdr:spPr>
        <a:xfrm>
          <a:off x="652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xdr:cNvSpPr txBox="1"/>
      </xdr:nvSpPr>
      <xdr:spPr>
        <a:xfrm>
          <a:off x="57816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29972</xdr:rowOff>
    </xdr:from>
    <xdr:to>
      <xdr:col>55</xdr:col>
      <xdr:colOff>50800</xdr:colOff>
      <xdr:row>100</xdr:row>
      <xdr:rowOff>131572</xdr:rowOff>
    </xdr:to>
    <xdr:sp macro="" textlink="">
      <xdr:nvSpPr>
        <xdr:cNvPr id="471" name="楕円 470"/>
        <xdr:cNvSpPr/>
      </xdr:nvSpPr>
      <xdr:spPr>
        <a:xfrm>
          <a:off x="8883650" y="17174972"/>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154449</xdr:rowOff>
    </xdr:from>
    <xdr:ext cx="469744" cy="259045"/>
    <xdr:sp macro="" textlink="">
      <xdr:nvSpPr>
        <xdr:cNvPr id="472" name="【市民会館】&#10;一人当たり面積該当値テキスト"/>
        <xdr:cNvSpPr txBox="1"/>
      </xdr:nvSpPr>
      <xdr:spPr>
        <a:xfrm>
          <a:off x="8943975" y="1712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63500</xdr:rowOff>
    </xdr:from>
    <xdr:to>
      <xdr:col>50</xdr:col>
      <xdr:colOff>165100</xdr:colOff>
      <xdr:row>100</xdr:row>
      <xdr:rowOff>165100</xdr:rowOff>
    </xdr:to>
    <xdr:sp macro="" textlink="">
      <xdr:nvSpPr>
        <xdr:cNvPr id="473" name="楕円 472"/>
        <xdr:cNvSpPr/>
      </xdr:nvSpPr>
      <xdr:spPr>
        <a:xfrm>
          <a:off x="8159750" y="1720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80772</xdr:rowOff>
    </xdr:from>
    <xdr:to>
      <xdr:col>55</xdr:col>
      <xdr:colOff>0</xdr:colOff>
      <xdr:row>100</xdr:row>
      <xdr:rowOff>114300</xdr:rowOff>
    </xdr:to>
    <xdr:cxnSp macro="">
      <xdr:nvCxnSpPr>
        <xdr:cNvPr id="474" name="直線コネクタ 473"/>
        <xdr:cNvCxnSpPr/>
      </xdr:nvCxnSpPr>
      <xdr:spPr>
        <a:xfrm flipV="1">
          <a:off x="8210550" y="17225772"/>
          <a:ext cx="695325" cy="3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24637</xdr:rowOff>
    </xdr:from>
    <xdr:to>
      <xdr:col>46</xdr:col>
      <xdr:colOff>38100</xdr:colOff>
      <xdr:row>104</xdr:row>
      <xdr:rowOff>126237</xdr:rowOff>
    </xdr:to>
    <xdr:sp macro="" textlink="">
      <xdr:nvSpPr>
        <xdr:cNvPr id="475" name="楕円 474"/>
        <xdr:cNvSpPr/>
      </xdr:nvSpPr>
      <xdr:spPr>
        <a:xfrm>
          <a:off x="7413625" y="17855437"/>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114300</xdr:rowOff>
    </xdr:from>
    <xdr:to>
      <xdr:col>50</xdr:col>
      <xdr:colOff>114300</xdr:colOff>
      <xdr:row>104</xdr:row>
      <xdr:rowOff>75437</xdr:rowOff>
    </xdr:to>
    <xdr:cxnSp macro="">
      <xdr:nvCxnSpPr>
        <xdr:cNvPr id="476" name="直線コネクタ 475"/>
        <xdr:cNvCxnSpPr/>
      </xdr:nvCxnSpPr>
      <xdr:spPr>
        <a:xfrm flipV="1">
          <a:off x="7445375" y="17259300"/>
          <a:ext cx="765175" cy="646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42926</xdr:rowOff>
    </xdr:from>
    <xdr:to>
      <xdr:col>41</xdr:col>
      <xdr:colOff>101600</xdr:colOff>
      <xdr:row>104</xdr:row>
      <xdr:rowOff>144526</xdr:rowOff>
    </xdr:to>
    <xdr:sp macro="" textlink="">
      <xdr:nvSpPr>
        <xdr:cNvPr id="477" name="楕円 476"/>
        <xdr:cNvSpPr/>
      </xdr:nvSpPr>
      <xdr:spPr>
        <a:xfrm>
          <a:off x="6638925" y="1787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75437</xdr:rowOff>
    </xdr:from>
    <xdr:to>
      <xdr:col>45</xdr:col>
      <xdr:colOff>177800</xdr:colOff>
      <xdr:row>104</xdr:row>
      <xdr:rowOff>93726</xdr:rowOff>
    </xdr:to>
    <xdr:cxnSp macro="">
      <xdr:nvCxnSpPr>
        <xdr:cNvPr id="478" name="直線コネクタ 477"/>
        <xdr:cNvCxnSpPr/>
      </xdr:nvCxnSpPr>
      <xdr:spPr>
        <a:xfrm flipV="1">
          <a:off x="6689725" y="17906237"/>
          <a:ext cx="75565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4826</xdr:rowOff>
    </xdr:from>
    <xdr:to>
      <xdr:col>36</xdr:col>
      <xdr:colOff>165100</xdr:colOff>
      <xdr:row>106</xdr:row>
      <xdr:rowOff>106426</xdr:rowOff>
    </xdr:to>
    <xdr:sp macro="" textlink="">
      <xdr:nvSpPr>
        <xdr:cNvPr id="479" name="楕円 478"/>
        <xdr:cNvSpPr/>
      </xdr:nvSpPr>
      <xdr:spPr>
        <a:xfrm>
          <a:off x="5892800" y="18178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93726</xdr:rowOff>
    </xdr:from>
    <xdr:to>
      <xdr:col>41</xdr:col>
      <xdr:colOff>50800</xdr:colOff>
      <xdr:row>106</xdr:row>
      <xdr:rowOff>55626</xdr:rowOff>
    </xdr:to>
    <xdr:cxnSp macro="">
      <xdr:nvCxnSpPr>
        <xdr:cNvPr id="480" name="直線コネクタ 479"/>
        <xdr:cNvCxnSpPr/>
      </xdr:nvCxnSpPr>
      <xdr:spPr>
        <a:xfrm flipV="1">
          <a:off x="5943600" y="17924526"/>
          <a:ext cx="746125"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108</xdr:row>
      <xdr:rowOff>13733</xdr:rowOff>
    </xdr:from>
    <xdr:ext cx="469744" cy="259045"/>
    <xdr:sp macro="" textlink="">
      <xdr:nvSpPr>
        <xdr:cNvPr id="481" name="n_1aveValue【市民会館】&#10;一人当たり面積"/>
        <xdr:cNvSpPr txBox="1"/>
      </xdr:nvSpPr>
      <xdr:spPr>
        <a:xfrm>
          <a:off x="7991552" y="1853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166133</xdr:rowOff>
    </xdr:from>
    <xdr:ext cx="469744" cy="259045"/>
    <xdr:sp macro="" textlink="">
      <xdr:nvSpPr>
        <xdr:cNvPr id="482" name="n_2aveValue【市民会館】&#10;一人当たり面積"/>
        <xdr:cNvSpPr txBox="1"/>
      </xdr:nvSpPr>
      <xdr:spPr>
        <a:xfrm>
          <a:off x="7258127" y="1851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169181</xdr:rowOff>
    </xdr:from>
    <xdr:ext cx="469744" cy="259045"/>
    <xdr:sp macro="" textlink="">
      <xdr:nvSpPr>
        <xdr:cNvPr id="483" name="n_3aveValue【市民会館】&#10;一人当たり面積"/>
        <xdr:cNvSpPr txBox="1"/>
      </xdr:nvSpPr>
      <xdr:spPr>
        <a:xfrm>
          <a:off x="6483427" y="18514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1540</xdr:rowOff>
    </xdr:from>
    <xdr:ext cx="469744" cy="259045"/>
    <xdr:sp macro="" textlink="">
      <xdr:nvSpPr>
        <xdr:cNvPr id="484" name="n_4aveValue【市民会館】&#10;一人当たり面積"/>
        <xdr:cNvSpPr txBox="1"/>
      </xdr:nvSpPr>
      <xdr:spPr>
        <a:xfrm>
          <a:off x="5737302" y="1851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99</xdr:row>
      <xdr:rowOff>10177</xdr:rowOff>
    </xdr:from>
    <xdr:ext cx="469744" cy="259045"/>
    <xdr:sp macro="" textlink="">
      <xdr:nvSpPr>
        <xdr:cNvPr id="485" name="n_1mainValue【市民会館】&#10;一人当たり面積"/>
        <xdr:cNvSpPr txBox="1"/>
      </xdr:nvSpPr>
      <xdr:spPr>
        <a:xfrm>
          <a:off x="7991552" y="1698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142764</xdr:rowOff>
    </xdr:from>
    <xdr:ext cx="469744" cy="259045"/>
    <xdr:sp macro="" textlink="">
      <xdr:nvSpPr>
        <xdr:cNvPr id="486" name="n_2mainValue【市民会館】&#10;一人当たり面積"/>
        <xdr:cNvSpPr txBox="1"/>
      </xdr:nvSpPr>
      <xdr:spPr>
        <a:xfrm>
          <a:off x="7258127" y="17630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161053</xdr:rowOff>
    </xdr:from>
    <xdr:ext cx="469744" cy="259045"/>
    <xdr:sp macro="" textlink="">
      <xdr:nvSpPr>
        <xdr:cNvPr id="487" name="n_3mainValue【市民会館】&#10;一人当たり面積"/>
        <xdr:cNvSpPr txBox="1"/>
      </xdr:nvSpPr>
      <xdr:spPr>
        <a:xfrm>
          <a:off x="6483427" y="17648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122953</xdr:rowOff>
    </xdr:from>
    <xdr:ext cx="469744" cy="259045"/>
    <xdr:sp macro="" textlink="">
      <xdr:nvSpPr>
        <xdr:cNvPr id="488" name="n_4mainValue【市民会館】&#10;一人当たり面積"/>
        <xdr:cNvSpPr txBox="1"/>
      </xdr:nvSpPr>
      <xdr:spPr>
        <a:xfrm>
          <a:off x="5737302" y="17953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xdr:cNvSpPr/>
      </xdr:nvSpPr>
      <xdr:spPr>
        <a:xfrm>
          <a:off x="10588625" y="419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xdr:cNvSpPr/>
      </xdr:nvSpPr>
      <xdr:spPr>
        <a:xfrm>
          <a:off x="1068705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xdr:cNvSpPr/>
      </xdr:nvSpPr>
      <xdr:spPr>
        <a:xfrm>
          <a:off x="1068705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xdr:cNvSpPr/>
      </xdr:nvSpPr>
      <xdr:spPr>
        <a:xfrm>
          <a:off x="11560175"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xdr:cNvSpPr/>
      </xdr:nvSpPr>
      <xdr:spPr>
        <a:xfrm>
          <a:off x="11560175"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xdr:cNvSpPr/>
      </xdr:nvSpPr>
      <xdr:spPr>
        <a:xfrm>
          <a:off x="12531725"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xdr:cNvSpPr/>
      </xdr:nvSpPr>
      <xdr:spPr>
        <a:xfrm>
          <a:off x="12531725"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xdr:cNvSpPr/>
      </xdr:nvSpPr>
      <xdr:spPr>
        <a:xfrm>
          <a:off x="10588625" y="533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xdr:cNvSpPr txBox="1"/>
      </xdr:nvSpPr>
      <xdr:spPr>
        <a:xfrm>
          <a:off x="10550525"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xdr:cNvCxnSpPr/>
      </xdr:nvCxnSpPr>
      <xdr:spPr>
        <a:xfrm>
          <a:off x="10588625" y="7620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xdr:cNvSpPr txBox="1"/>
      </xdr:nvSpPr>
      <xdr:spPr>
        <a:xfrm>
          <a:off x="10197646"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xdr:cNvCxnSpPr/>
      </xdr:nvCxnSpPr>
      <xdr:spPr>
        <a:xfrm>
          <a:off x="10588625" y="7239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xdr:cNvSpPr txBox="1"/>
      </xdr:nvSpPr>
      <xdr:spPr>
        <a:xfrm>
          <a:off x="10197646"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xdr:cNvCxnSpPr/>
      </xdr:nvCxnSpPr>
      <xdr:spPr>
        <a:xfrm>
          <a:off x="10588625" y="6858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xdr:cNvSpPr txBox="1"/>
      </xdr:nvSpPr>
      <xdr:spPr>
        <a:xfrm>
          <a:off x="10242716"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xdr:cNvCxnSpPr/>
      </xdr:nvCxnSpPr>
      <xdr:spPr>
        <a:xfrm>
          <a:off x="10588625" y="6477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xdr:cNvSpPr txBox="1"/>
      </xdr:nvSpPr>
      <xdr:spPr>
        <a:xfrm>
          <a:off x="10242716"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xdr:cNvCxnSpPr/>
      </xdr:nvCxnSpPr>
      <xdr:spPr>
        <a:xfrm>
          <a:off x="10588625" y="6096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xdr:cNvSpPr txBox="1"/>
      </xdr:nvSpPr>
      <xdr:spPr>
        <a:xfrm>
          <a:off x="10242716"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xdr:cNvCxnSpPr/>
      </xdr:nvCxnSpPr>
      <xdr:spPr>
        <a:xfrm>
          <a:off x="10588625" y="5715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xdr:cNvSpPr txBox="1"/>
      </xdr:nvSpPr>
      <xdr:spPr>
        <a:xfrm>
          <a:off x="10242716"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xdr:cNvCxnSpPr/>
      </xdr:nvCxnSpPr>
      <xdr:spPr>
        <a:xfrm>
          <a:off x="10588625" y="5334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xdr:cNvSpPr txBox="1"/>
      </xdr:nvSpPr>
      <xdr:spPr>
        <a:xfrm>
          <a:off x="10306836"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一般廃棄物処理施設】&#10;有形固定資産減価償却率グラフ枠"/>
        <xdr:cNvSpPr/>
      </xdr:nvSpPr>
      <xdr:spPr>
        <a:xfrm>
          <a:off x="10588625" y="533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513" name="直線コネクタ 512"/>
        <xdr:cNvCxnSpPr/>
      </xdr:nvCxnSpPr>
      <xdr:spPr>
        <a:xfrm flipV="1">
          <a:off x="13889989" y="568261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一般廃棄物処理施設】&#10;有形固定資産減価償却率最小値テキスト"/>
        <xdr:cNvSpPr txBox="1"/>
      </xdr:nvSpPr>
      <xdr:spPr>
        <a:xfrm>
          <a:off x="13928725"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xdr:cNvCxnSpPr/>
      </xdr:nvCxnSpPr>
      <xdr:spPr>
        <a:xfrm>
          <a:off x="13801725" y="723900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516" name="【一般廃棄物処理施設】&#10;有形固定資産減価償却率最大値テキスト"/>
        <xdr:cNvSpPr txBox="1"/>
      </xdr:nvSpPr>
      <xdr:spPr>
        <a:xfrm>
          <a:off x="13928725"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517" name="直線コネクタ 516"/>
        <xdr:cNvCxnSpPr/>
      </xdr:nvCxnSpPr>
      <xdr:spPr>
        <a:xfrm>
          <a:off x="13801725" y="5682615"/>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103522</xdr:rowOff>
    </xdr:from>
    <xdr:ext cx="405111" cy="259045"/>
    <xdr:sp macro="" textlink="">
      <xdr:nvSpPr>
        <xdr:cNvPr id="518" name="【一般廃棄物処理施設】&#10;有形固定資産減価償却率平均値テキスト"/>
        <xdr:cNvSpPr txBox="1"/>
      </xdr:nvSpPr>
      <xdr:spPr>
        <a:xfrm>
          <a:off x="13928725" y="6447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519" name="フローチャート: 判断 518"/>
        <xdr:cNvSpPr/>
      </xdr:nvSpPr>
      <xdr:spPr>
        <a:xfrm>
          <a:off x="13839825" y="65957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520" name="フローチャート: 判断 519"/>
        <xdr:cNvSpPr/>
      </xdr:nvSpPr>
      <xdr:spPr>
        <a:xfrm>
          <a:off x="13115925"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521" name="フローチャート: 判断 520"/>
        <xdr:cNvSpPr/>
      </xdr:nvSpPr>
      <xdr:spPr>
        <a:xfrm>
          <a:off x="123698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522" name="フローチャート: 判断 521"/>
        <xdr:cNvSpPr/>
      </xdr:nvSpPr>
      <xdr:spPr>
        <a:xfrm>
          <a:off x="11623675" y="651764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523" name="フローチャート: 判断 522"/>
        <xdr:cNvSpPr/>
      </xdr:nvSpPr>
      <xdr:spPr>
        <a:xfrm>
          <a:off x="10848975"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xdr:cNvSpPr txBox="1"/>
      </xdr:nvSpPr>
      <xdr:spPr>
        <a:xfrm>
          <a:off x="137287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xdr:cNvSpPr txBox="1"/>
      </xdr:nvSpPr>
      <xdr:spPr>
        <a:xfrm>
          <a:off x="1300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xdr:cNvSpPr txBox="1"/>
      </xdr:nvSpPr>
      <xdr:spPr>
        <a:xfrm>
          <a:off x="122586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xdr:cNvSpPr txBox="1"/>
      </xdr:nvSpPr>
      <xdr:spPr>
        <a:xfrm>
          <a:off x="114935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xdr:cNvSpPr txBox="1"/>
      </xdr:nvSpPr>
      <xdr:spPr>
        <a:xfrm>
          <a:off x="107378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116840</xdr:rowOff>
    </xdr:from>
    <xdr:to>
      <xdr:col>85</xdr:col>
      <xdr:colOff>177800</xdr:colOff>
      <xdr:row>39</xdr:row>
      <xdr:rowOff>46990</xdr:rowOff>
    </xdr:to>
    <xdr:sp macro="" textlink="">
      <xdr:nvSpPr>
        <xdr:cNvPr id="529" name="楕円 528"/>
        <xdr:cNvSpPr/>
      </xdr:nvSpPr>
      <xdr:spPr>
        <a:xfrm>
          <a:off x="13839825" y="66319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95267</xdr:rowOff>
    </xdr:from>
    <xdr:ext cx="405111" cy="259045"/>
    <xdr:sp macro="" textlink="">
      <xdr:nvSpPr>
        <xdr:cNvPr id="530" name="【一般廃棄物処理施設】&#10;有形固定資産減価償却率該当値テキスト"/>
        <xdr:cNvSpPr txBox="1"/>
      </xdr:nvSpPr>
      <xdr:spPr>
        <a:xfrm>
          <a:off x="13928725"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111125</xdr:rowOff>
    </xdr:from>
    <xdr:to>
      <xdr:col>81</xdr:col>
      <xdr:colOff>101600</xdr:colOff>
      <xdr:row>39</xdr:row>
      <xdr:rowOff>41275</xdr:rowOff>
    </xdr:to>
    <xdr:sp macro="" textlink="">
      <xdr:nvSpPr>
        <xdr:cNvPr id="531" name="楕円 530"/>
        <xdr:cNvSpPr/>
      </xdr:nvSpPr>
      <xdr:spPr>
        <a:xfrm>
          <a:off x="13115925" y="662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161925</xdr:rowOff>
    </xdr:from>
    <xdr:to>
      <xdr:col>85</xdr:col>
      <xdr:colOff>127000</xdr:colOff>
      <xdr:row>38</xdr:row>
      <xdr:rowOff>167640</xdr:rowOff>
    </xdr:to>
    <xdr:cxnSp macro="">
      <xdr:nvCxnSpPr>
        <xdr:cNvPr id="532" name="直線コネクタ 531"/>
        <xdr:cNvCxnSpPr/>
      </xdr:nvCxnSpPr>
      <xdr:spPr>
        <a:xfrm>
          <a:off x="13166725" y="6677025"/>
          <a:ext cx="7239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59690</xdr:rowOff>
    </xdr:from>
    <xdr:to>
      <xdr:col>76</xdr:col>
      <xdr:colOff>165100</xdr:colOff>
      <xdr:row>38</xdr:row>
      <xdr:rowOff>161290</xdr:rowOff>
    </xdr:to>
    <xdr:sp macro="" textlink="">
      <xdr:nvSpPr>
        <xdr:cNvPr id="533" name="楕円 532"/>
        <xdr:cNvSpPr/>
      </xdr:nvSpPr>
      <xdr:spPr>
        <a:xfrm>
          <a:off x="123698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110490</xdr:rowOff>
    </xdr:from>
    <xdr:to>
      <xdr:col>81</xdr:col>
      <xdr:colOff>50800</xdr:colOff>
      <xdr:row>38</xdr:row>
      <xdr:rowOff>161925</xdr:rowOff>
    </xdr:to>
    <xdr:cxnSp macro="">
      <xdr:nvCxnSpPr>
        <xdr:cNvPr id="534" name="直線コネクタ 533"/>
        <xdr:cNvCxnSpPr/>
      </xdr:nvCxnSpPr>
      <xdr:spPr>
        <a:xfrm>
          <a:off x="12420600" y="6625590"/>
          <a:ext cx="746125"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8255</xdr:rowOff>
    </xdr:from>
    <xdr:to>
      <xdr:col>72</xdr:col>
      <xdr:colOff>38100</xdr:colOff>
      <xdr:row>38</xdr:row>
      <xdr:rowOff>109855</xdr:rowOff>
    </xdr:to>
    <xdr:sp macro="" textlink="">
      <xdr:nvSpPr>
        <xdr:cNvPr id="535" name="楕円 534"/>
        <xdr:cNvSpPr/>
      </xdr:nvSpPr>
      <xdr:spPr>
        <a:xfrm>
          <a:off x="11623675" y="6523355"/>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59055</xdr:rowOff>
    </xdr:from>
    <xdr:to>
      <xdr:col>76</xdr:col>
      <xdr:colOff>114300</xdr:colOff>
      <xdr:row>38</xdr:row>
      <xdr:rowOff>110490</xdr:rowOff>
    </xdr:to>
    <xdr:cxnSp macro="">
      <xdr:nvCxnSpPr>
        <xdr:cNvPr id="536" name="直線コネクタ 535"/>
        <xdr:cNvCxnSpPr/>
      </xdr:nvCxnSpPr>
      <xdr:spPr>
        <a:xfrm>
          <a:off x="11655425" y="6574155"/>
          <a:ext cx="765175"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126365</xdr:rowOff>
    </xdr:from>
    <xdr:to>
      <xdr:col>67</xdr:col>
      <xdr:colOff>101600</xdr:colOff>
      <xdr:row>38</xdr:row>
      <xdr:rowOff>56515</xdr:rowOff>
    </xdr:to>
    <xdr:sp macro="" textlink="">
      <xdr:nvSpPr>
        <xdr:cNvPr id="537" name="楕円 536"/>
        <xdr:cNvSpPr/>
      </xdr:nvSpPr>
      <xdr:spPr>
        <a:xfrm>
          <a:off x="10848975" y="647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5715</xdr:rowOff>
    </xdr:from>
    <xdr:to>
      <xdr:col>71</xdr:col>
      <xdr:colOff>177800</xdr:colOff>
      <xdr:row>38</xdr:row>
      <xdr:rowOff>59055</xdr:rowOff>
    </xdr:to>
    <xdr:cxnSp macro="">
      <xdr:nvCxnSpPr>
        <xdr:cNvPr id="538" name="直線コネクタ 537"/>
        <xdr:cNvCxnSpPr/>
      </xdr:nvCxnSpPr>
      <xdr:spPr>
        <a:xfrm>
          <a:off x="10899775" y="6520815"/>
          <a:ext cx="75565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168292</xdr:rowOff>
    </xdr:from>
    <xdr:ext cx="405111" cy="259045"/>
    <xdr:sp macro="" textlink="">
      <xdr:nvSpPr>
        <xdr:cNvPr id="539" name="n_1aveValue【一般廃棄物処理施設】&#10;有形固定資産減価償却率"/>
        <xdr:cNvSpPr txBox="1"/>
      </xdr:nvSpPr>
      <xdr:spPr>
        <a:xfrm>
          <a:off x="12980044" y="634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145432</xdr:rowOff>
    </xdr:from>
    <xdr:ext cx="405111" cy="259045"/>
    <xdr:sp macro="" textlink="">
      <xdr:nvSpPr>
        <xdr:cNvPr id="540" name="n_2aveValue【一般廃棄物処理施設】&#10;有形固定資産減価償却率"/>
        <xdr:cNvSpPr txBox="1"/>
      </xdr:nvSpPr>
      <xdr:spPr>
        <a:xfrm>
          <a:off x="12246619"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120667</xdr:rowOff>
    </xdr:from>
    <xdr:ext cx="405111" cy="259045"/>
    <xdr:sp macro="" textlink="">
      <xdr:nvSpPr>
        <xdr:cNvPr id="541" name="n_3aveValue【一般廃棄物処理施設】&#10;有形固定資産減価償却率"/>
        <xdr:cNvSpPr txBox="1"/>
      </xdr:nvSpPr>
      <xdr:spPr>
        <a:xfrm>
          <a:off x="1150049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78122</xdr:rowOff>
    </xdr:from>
    <xdr:ext cx="405111" cy="259045"/>
    <xdr:sp macro="" textlink="">
      <xdr:nvSpPr>
        <xdr:cNvPr id="542" name="n_4aveValue【一般廃棄物処理施設】&#10;有形固定資産減価償却率"/>
        <xdr:cNvSpPr txBox="1"/>
      </xdr:nvSpPr>
      <xdr:spPr>
        <a:xfrm>
          <a:off x="1072579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32402</xdr:rowOff>
    </xdr:from>
    <xdr:ext cx="405111" cy="259045"/>
    <xdr:sp macro="" textlink="">
      <xdr:nvSpPr>
        <xdr:cNvPr id="543" name="n_1mainValue【一般廃棄物処理施設】&#10;有形固定資産減価償却率"/>
        <xdr:cNvSpPr txBox="1"/>
      </xdr:nvSpPr>
      <xdr:spPr>
        <a:xfrm>
          <a:off x="12980044" y="671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152417</xdr:rowOff>
    </xdr:from>
    <xdr:ext cx="405111" cy="259045"/>
    <xdr:sp macro="" textlink="">
      <xdr:nvSpPr>
        <xdr:cNvPr id="544" name="n_2mainValue【一般廃棄物処理施設】&#10;有形固定資産減価償却率"/>
        <xdr:cNvSpPr txBox="1"/>
      </xdr:nvSpPr>
      <xdr:spPr>
        <a:xfrm>
          <a:off x="12246619"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100982</xdr:rowOff>
    </xdr:from>
    <xdr:ext cx="405111" cy="259045"/>
    <xdr:sp macro="" textlink="">
      <xdr:nvSpPr>
        <xdr:cNvPr id="545" name="n_3mainValue【一般廃棄物処理施設】&#10;有形固定資産減価償却率"/>
        <xdr:cNvSpPr txBox="1"/>
      </xdr:nvSpPr>
      <xdr:spPr>
        <a:xfrm>
          <a:off x="11500494" y="661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73042</xdr:rowOff>
    </xdr:from>
    <xdr:ext cx="405111" cy="259045"/>
    <xdr:sp macro="" textlink="">
      <xdr:nvSpPr>
        <xdr:cNvPr id="546" name="n_4mainValue【一般廃棄物処理施設】&#10;有形固定資産減価償却率"/>
        <xdr:cNvSpPr txBox="1"/>
      </xdr:nvSpPr>
      <xdr:spPr>
        <a:xfrm>
          <a:off x="10725794" y="624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xdr:cNvSpPr/>
      </xdr:nvSpPr>
      <xdr:spPr>
        <a:xfrm>
          <a:off x="15544800" y="419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xdr:cNvSpPr/>
      </xdr:nvSpPr>
      <xdr:spPr>
        <a:xfrm>
          <a:off x="1567180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xdr:cNvSpPr/>
      </xdr:nvSpPr>
      <xdr:spPr>
        <a:xfrm>
          <a:off x="1567180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xdr:cNvSpPr/>
      </xdr:nvSpPr>
      <xdr:spPr>
        <a:xfrm>
          <a:off x="1651635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xdr:cNvSpPr/>
      </xdr:nvSpPr>
      <xdr:spPr>
        <a:xfrm>
          <a:off x="1651635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xdr:cNvSpPr/>
      </xdr:nvSpPr>
      <xdr:spPr>
        <a:xfrm>
          <a:off x="1748790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xdr:cNvSpPr/>
      </xdr:nvSpPr>
      <xdr:spPr>
        <a:xfrm>
          <a:off x="1748790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xdr:cNvSpPr/>
      </xdr:nvSpPr>
      <xdr:spPr>
        <a:xfrm>
          <a:off x="15544800" y="533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xdr:cNvSpPr txBox="1"/>
      </xdr:nvSpPr>
      <xdr:spPr>
        <a:xfrm>
          <a:off x="15535275"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xdr:cNvCxnSpPr/>
      </xdr:nvCxnSpPr>
      <xdr:spPr>
        <a:xfrm>
          <a:off x="15544800" y="762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7" name="直線コネクタ 556"/>
        <xdr:cNvCxnSpPr/>
      </xdr:nvCxnSpPr>
      <xdr:spPr>
        <a:xfrm>
          <a:off x="15544800" y="71628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8" name="テキスト ボックス 557"/>
        <xdr:cNvSpPr txBox="1"/>
      </xdr:nvSpPr>
      <xdr:spPr>
        <a:xfrm>
          <a:off x="1535316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9" name="直線コネクタ 558"/>
        <xdr:cNvCxnSpPr/>
      </xdr:nvCxnSpPr>
      <xdr:spPr>
        <a:xfrm>
          <a:off x="15544800" y="67056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0" name="テキスト ボックス 559"/>
        <xdr:cNvSpPr txBox="1"/>
      </xdr:nvSpPr>
      <xdr:spPr>
        <a:xfrm>
          <a:off x="150636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1" name="直線コネクタ 560"/>
        <xdr:cNvCxnSpPr/>
      </xdr:nvCxnSpPr>
      <xdr:spPr>
        <a:xfrm>
          <a:off x="15544800" y="62484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2" name="テキスト ボックス 561"/>
        <xdr:cNvSpPr txBox="1"/>
      </xdr:nvSpPr>
      <xdr:spPr>
        <a:xfrm>
          <a:off x="150636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3" name="直線コネクタ 562"/>
        <xdr:cNvCxnSpPr/>
      </xdr:nvCxnSpPr>
      <xdr:spPr>
        <a:xfrm>
          <a:off x="15544800" y="57912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4" name="テキスト ボックス 563"/>
        <xdr:cNvSpPr txBox="1"/>
      </xdr:nvSpPr>
      <xdr:spPr>
        <a:xfrm>
          <a:off x="150636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5" name="直線コネクタ 564"/>
        <xdr:cNvCxnSpPr/>
      </xdr:nvCxnSpPr>
      <xdr:spPr>
        <a:xfrm>
          <a:off x="15544800" y="533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6" name="テキスト ボックス 565"/>
        <xdr:cNvSpPr txBox="1"/>
      </xdr:nvSpPr>
      <xdr:spPr>
        <a:xfrm>
          <a:off x="150636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7" name="【一般廃棄物処理施設】&#10;一人当たり有形固定資産（償却資産）額グラフ枠"/>
        <xdr:cNvSpPr/>
      </xdr:nvSpPr>
      <xdr:spPr>
        <a:xfrm>
          <a:off x="15544800" y="533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568" name="直線コネクタ 567"/>
        <xdr:cNvCxnSpPr/>
      </xdr:nvCxnSpPr>
      <xdr:spPr>
        <a:xfrm flipV="1">
          <a:off x="18846164" y="5981848"/>
          <a:ext cx="0" cy="1172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569" name="【一般廃棄物処理施設】&#10;一人当たり有形固定資産（償却資産）額最小値テキスト"/>
        <xdr:cNvSpPr txBox="1"/>
      </xdr:nvSpPr>
      <xdr:spPr>
        <a:xfrm>
          <a:off x="18884900" y="7158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570" name="直線コネクタ 569"/>
        <xdr:cNvCxnSpPr/>
      </xdr:nvCxnSpPr>
      <xdr:spPr>
        <a:xfrm>
          <a:off x="18786475" y="7154737"/>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571" name="【一般廃棄物処理施設】&#10;一人当たり有形固定資産（償却資産）額最大値テキスト"/>
        <xdr:cNvSpPr txBox="1"/>
      </xdr:nvSpPr>
      <xdr:spPr>
        <a:xfrm>
          <a:off x="18884900" y="5757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572" name="直線コネクタ 571"/>
        <xdr:cNvCxnSpPr/>
      </xdr:nvCxnSpPr>
      <xdr:spPr>
        <a:xfrm>
          <a:off x="18786475" y="5981848"/>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168230</xdr:rowOff>
    </xdr:from>
    <xdr:ext cx="599010" cy="259045"/>
    <xdr:sp macro="" textlink="">
      <xdr:nvSpPr>
        <xdr:cNvPr id="573" name="【一般廃棄物処理施設】&#10;一人当たり有形固定資産（償却資産）額平均値テキスト"/>
        <xdr:cNvSpPr txBox="1"/>
      </xdr:nvSpPr>
      <xdr:spPr>
        <a:xfrm>
          <a:off x="18884900" y="66833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574" name="フローチャート: 判断 573"/>
        <xdr:cNvSpPr/>
      </xdr:nvSpPr>
      <xdr:spPr>
        <a:xfrm>
          <a:off x="18796000" y="6831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575" name="フローチャート: 判断 574"/>
        <xdr:cNvSpPr/>
      </xdr:nvSpPr>
      <xdr:spPr>
        <a:xfrm>
          <a:off x="18100675" y="6835723"/>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576" name="フローチャート: 判断 575"/>
        <xdr:cNvSpPr/>
      </xdr:nvSpPr>
      <xdr:spPr>
        <a:xfrm>
          <a:off x="17325975" y="684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577" name="フローチャート: 判断 576"/>
        <xdr:cNvSpPr/>
      </xdr:nvSpPr>
      <xdr:spPr>
        <a:xfrm>
          <a:off x="16579850" y="6845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578" name="フローチャート: 判断 577"/>
        <xdr:cNvSpPr/>
      </xdr:nvSpPr>
      <xdr:spPr>
        <a:xfrm>
          <a:off x="15833725" y="6832843"/>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9" name="テキスト ボックス 578"/>
        <xdr:cNvSpPr txBox="1"/>
      </xdr:nvSpPr>
      <xdr:spPr>
        <a:xfrm>
          <a:off x="186848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0" name="テキスト ボックス 579"/>
        <xdr:cNvSpPr txBox="1"/>
      </xdr:nvSpPr>
      <xdr:spPr>
        <a:xfrm>
          <a:off x="179705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1" name="テキスト ボックス 580"/>
        <xdr:cNvSpPr txBox="1"/>
      </xdr:nvSpPr>
      <xdr:spPr>
        <a:xfrm>
          <a:off x="172148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2" name="テキスト ボックス 581"/>
        <xdr:cNvSpPr txBox="1"/>
      </xdr:nvSpPr>
      <xdr:spPr>
        <a:xfrm>
          <a:off x="1646872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3" name="テキスト ボックス 582"/>
        <xdr:cNvSpPr txBox="1"/>
      </xdr:nvSpPr>
      <xdr:spPr>
        <a:xfrm>
          <a:off x="157035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116038</xdr:rowOff>
    </xdr:from>
    <xdr:to>
      <xdr:col>116</xdr:col>
      <xdr:colOff>114300</xdr:colOff>
      <xdr:row>41</xdr:row>
      <xdr:rowOff>46188</xdr:rowOff>
    </xdr:to>
    <xdr:sp macro="" textlink="">
      <xdr:nvSpPr>
        <xdr:cNvPr id="584" name="楕円 583"/>
        <xdr:cNvSpPr/>
      </xdr:nvSpPr>
      <xdr:spPr>
        <a:xfrm>
          <a:off x="18796000" y="697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94465</xdr:rowOff>
    </xdr:from>
    <xdr:ext cx="534377" cy="259045"/>
    <xdr:sp macro="" textlink="">
      <xdr:nvSpPr>
        <xdr:cNvPr id="585" name="【一般廃棄物処理施設】&#10;一人当たり有形固定資産（償却資産）額該当値テキスト"/>
        <xdr:cNvSpPr txBox="1"/>
      </xdr:nvSpPr>
      <xdr:spPr>
        <a:xfrm>
          <a:off x="18884900" y="6952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119261</xdr:rowOff>
    </xdr:from>
    <xdr:to>
      <xdr:col>112</xdr:col>
      <xdr:colOff>38100</xdr:colOff>
      <xdr:row>41</xdr:row>
      <xdr:rowOff>49411</xdr:rowOff>
    </xdr:to>
    <xdr:sp macro="" textlink="">
      <xdr:nvSpPr>
        <xdr:cNvPr id="586" name="楕円 585"/>
        <xdr:cNvSpPr/>
      </xdr:nvSpPr>
      <xdr:spPr>
        <a:xfrm>
          <a:off x="18100675" y="6977261"/>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166838</xdr:rowOff>
    </xdr:from>
    <xdr:to>
      <xdr:col>116</xdr:col>
      <xdr:colOff>63500</xdr:colOff>
      <xdr:row>40</xdr:row>
      <xdr:rowOff>170061</xdr:rowOff>
    </xdr:to>
    <xdr:cxnSp macro="">
      <xdr:nvCxnSpPr>
        <xdr:cNvPr id="587" name="直線コネクタ 586"/>
        <xdr:cNvCxnSpPr/>
      </xdr:nvCxnSpPr>
      <xdr:spPr>
        <a:xfrm flipV="1">
          <a:off x="18132425" y="7024838"/>
          <a:ext cx="714375" cy="3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122484</xdr:rowOff>
    </xdr:from>
    <xdr:to>
      <xdr:col>107</xdr:col>
      <xdr:colOff>101600</xdr:colOff>
      <xdr:row>41</xdr:row>
      <xdr:rowOff>52634</xdr:rowOff>
    </xdr:to>
    <xdr:sp macro="" textlink="">
      <xdr:nvSpPr>
        <xdr:cNvPr id="588" name="楕円 587"/>
        <xdr:cNvSpPr/>
      </xdr:nvSpPr>
      <xdr:spPr>
        <a:xfrm>
          <a:off x="17325975" y="698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170061</xdr:rowOff>
    </xdr:from>
    <xdr:to>
      <xdr:col>111</xdr:col>
      <xdr:colOff>177800</xdr:colOff>
      <xdr:row>41</xdr:row>
      <xdr:rowOff>1834</xdr:rowOff>
    </xdr:to>
    <xdr:cxnSp macro="">
      <xdr:nvCxnSpPr>
        <xdr:cNvPr id="589" name="直線コネクタ 588"/>
        <xdr:cNvCxnSpPr/>
      </xdr:nvCxnSpPr>
      <xdr:spPr>
        <a:xfrm flipV="1">
          <a:off x="17376775" y="7028061"/>
          <a:ext cx="755650" cy="3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125572</xdr:rowOff>
    </xdr:from>
    <xdr:to>
      <xdr:col>102</xdr:col>
      <xdr:colOff>165100</xdr:colOff>
      <xdr:row>41</xdr:row>
      <xdr:rowOff>55722</xdr:rowOff>
    </xdr:to>
    <xdr:sp macro="" textlink="">
      <xdr:nvSpPr>
        <xdr:cNvPr id="590" name="楕円 589"/>
        <xdr:cNvSpPr/>
      </xdr:nvSpPr>
      <xdr:spPr>
        <a:xfrm>
          <a:off x="16579850" y="698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1834</xdr:rowOff>
    </xdr:from>
    <xdr:to>
      <xdr:col>107</xdr:col>
      <xdr:colOff>50800</xdr:colOff>
      <xdr:row>41</xdr:row>
      <xdr:rowOff>4922</xdr:rowOff>
    </xdr:to>
    <xdr:cxnSp macro="">
      <xdr:nvCxnSpPr>
        <xdr:cNvPr id="591" name="直線コネクタ 590"/>
        <xdr:cNvCxnSpPr/>
      </xdr:nvCxnSpPr>
      <xdr:spPr>
        <a:xfrm flipV="1">
          <a:off x="16630650" y="7031284"/>
          <a:ext cx="746125" cy="3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128240</xdr:rowOff>
    </xdr:from>
    <xdr:to>
      <xdr:col>98</xdr:col>
      <xdr:colOff>38100</xdr:colOff>
      <xdr:row>41</xdr:row>
      <xdr:rowOff>58390</xdr:rowOff>
    </xdr:to>
    <xdr:sp macro="" textlink="">
      <xdr:nvSpPr>
        <xdr:cNvPr id="592" name="楕円 591"/>
        <xdr:cNvSpPr/>
      </xdr:nvSpPr>
      <xdr:spPr>
        <a:xfrm>
          <a:off x="15833725" y="698624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4922</xdr:rowOff>
    </xdr:from>
    <xdr:to>
      <xdr:col>102</xdr:col>
      <xdr:colOff>114300</xdr:colOff>
      <xdr:row>41</xdr:row>
      <xdr:rowOff>7590</xdr:rowOff>
    </xdr:to>
    <xdr:cxnSp macro="">
      <xdr:nvCxnSpPr>
        <xdr:cNvPr id="593" name="直線コネクタ 592"/>
        <xdr:cNvCxnSpPr/>
      </xdr:nvCxnSpPr>
      <xdr:spPr>
        <a:xfrm flipV="1">
          <a:off x="15865475" y="7034372"/>
          <a:ext cx="765175"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95850</xdr:rowOff>
    </xdr:from>
    <xdr:ext cx="599010" cy="259045"/>
    <xdr:sp macro="" textlink="">
      <xdr:nvSpPr>
        <xdr:cNvPr id="594" name="n_1aveValue【一般廃棄物処理施設】&#10;一人当たり有形固定資産（償却資産）額"/>
        <xdr:cNvSpPr txBox="1"/>
      </xdr:nvSpPr>
      <xdr:spPr>
        <a:xfrm>
          <a:off x="17867845" y="6610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104786</xdr:rowOff>
    </xdr:from>
    <xdr:ext cx="599010" cy="259045"/>
    <xdr:sp macro="" textlink="">
      <xdr:nvSpPr>
        <xdr:cNvPr id="595" name="n_2aveValue【一般廃棄物処理施設】&#10;一人当たり有形固定資産（償却資産）額"/>
        <xdr:cNvSpPr txBox="1"/>
      </xdr:nvSpPr>
      <xdr:spPr>
        <a:xfrm>
          <a:off x="17134420" y="6619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105984</xdr:rowOff>
    </xdr:from>
    <xdr:ext cx="599010" cy="259045"/>
    <xdr:sp macro="" textlink="">
      <xdr:nvSpPr>
        <xdr:cNvPr id="596" name="n_3aveValue【一般廃棄物処理施設】&#10;一人当たり有形固定資産（償却資産）額"/>
        <xdr:cNvSpPr txBox="1"/>
      </xdr:nvSpPr>
      <xdr:spPr>
        <a:xfrm>
          <a:off x="16359720" y="6621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92970</xdr:rowOff>
    </xdr:from>
    <xdr:ext cx="599010" cy="259045"/>
    <xdr:sp macro="" textlink="">
      <xdr:nvSpPr>
        <xdr:cNvPr id="597" name="n_4aveValue【一般廃棄物処理施設】&#10;一人当たり有形固定資産（償却資産）額"/>
        <xdr:cNvSpPr txBox="1"/>
      </xdr:nvSpPr>
      <xdr:spPr>
        <a:xfrm>
          <a:off x="15613595" y="6608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40538</xdr:rowOff>
    </xdr:from>
    <xdr:ext cx="534377" cy="259045"/>
    <xdr:sp macro="" textlink="">
      <xdr:nvSpPr>
        <xdr:cNvPr id="598" name="n_1mainValue【一般廃棄物処理施設】&#10;一人当たり有形固定資産（償却資産）額"/>
        <xdr:cNvSpPr txBox="1"/>
      </xdr:nvSpPr>
      <xdr:spPr>
        <a:xfrm>
          <a:off x="17900161" y="7069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43761</xdr:rowOff>
    </xdr:from>
    <xdr:ext cx="534377" cy="259045"/>
    <xdr:sp macro="" textlink="">
      <xdr:nvSpPr>
        <xdr:cNvPr id="599" name="n_2mainValue【一般廃棄物処理施設】&#10;一人当たり有形固定資産（償却資産）額"/>
        <xdr:cNvSpPr txBox="1"/>
      </xdr:nvSpPr>
      <xdr:spPr>
        <a:xfrm>
          <a:off x="17166736" y="7073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46849</xdr:rowOff>
    </xdr:from>
    <xdr:ext cx="534377" cy="259045"/>
    <xdr:sp macro="" textlink="">
      <xdr:nvSpPr>
        <xdr:cNvPr id="600" name="n_3mainValue【一般廃棄物処理施設】&#10;一人当たり有形固定資産（償却資産）額"/>
        <xdr:cNvSpPr txBox="1"/>
      </xdr:nvSpPr>
      <xdr:spPr>
        <a:xfrm>
          <a:off x="16392036" y="7076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49517</xdr:rowOff>
    </xdr:from>
    <xdr:ext cx="534377" cy="259045"/>
    <xdr:sp macro="" textlink="">
      <xdr:nvSpPr>
        <xdr:cNvPr id="601" name="n_4mainValue【一般廃棄物処理施設】&#10;一人当たり有形固定資産（償却資産）額"/>
        <xdr:cNvSpPr txBox="1"/>
      </xdr:nvSpPr>
      <xdr:spPr>
        <a:xfrm>
          <a:off x="15645911" y="7078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2" name="正方形/長方形 601"/>
        <xdr:cNvSpPr/>
      </xdr:nvSpPr>
      <xdr:spPr>
        <a:xfrm>
          <a:off x="10588625" y="800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3" name="正方形/長方形 602"/>
        <xdr:cNvSpPr/>
      </xdr:nvSpPr>
      <xdr:spPr>
        <a:xfrm>
          <a:off x="1068705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4" name="正方形/長方形 603"/>
        <xdr:cNvSpPr/>
      </xdr:nvSpPr>
      <xdr:spPr>
        <a:xfrm>
          <a:off x="1068705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5" name="正方形/長方形 604"/>
        <xdr:cNvSpPr/>
      </xdr:nvSpPr>
      <xdr:spPr>
        <a:xfrm>
          <a:off x="11560175"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6" name="正方形/長方形 605"/>
        <xdr:cNvSpPr/>
      </xdr:nvSpPr>
      <xdr:spPr>
        <a:xfrm>
          <a:off x="11560175"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7" name="正方形/長方形 606"/>
        <xdr:cNvSpPr/>
      </xdr:nvSpPr>
      <xdr:spPr>
        <a:xfrm>
          <a:off x="12531725"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8" name="正方形/長方形 607"/>
        <xdr:cNvSpPr/>
      </xdr:nvSpPr>
      <xdr:spPr>
        <a:xfrm>
          <a:off x="12531725"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9" name="正方形/長方形 608"/>
        <xdr:cNvSpPr/>
      </xdr:nvSpPr>
      <xdr:spPr>
        <a:xfrm>
          <a:off x="10588625" y="914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0" name="テキスト ボックス 609"/>
        <xdr:cNvSpPr txBox="1"/>
      </xdr:nvSpPr>
      <xdr:spPr>
        <a:xfrm>
          <a:off x="10550525"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1" name="直線コネクタ 610"/>
        <xdr:cNvCxnSpPr/>
      </xdr:nvCxnSpPr>
      <xdr:spPr>
        <a:xfrm>
          <a:off x="10588625" y="11430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2" name="テキスト ボックス 611"/>
        <xdr:cNvSpPr txBox="1"/>
      </xdr:nvSpPr>
      <xdr:spPr>
        <a:xfrm>
          <a:off x="10197646"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3" name="直線コネクタ 612"/>
        <xdr:cNvCxnSpPr/>
      </xdr:nvCxnSpPr>
      <xdr:spPr>
        <a:xfrm>
          <a:off x="10588625" y="109728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614" name="テキスト ボックス 613"/>
        <xdr:cNvSpPr txBox="1"/>
      </xdr:nvSpPr>
      <xdr:spPr>
        <a:xfrm>
          <a:off x="10197646"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5" name="直線コネクタ 614"/>
        <xdr:cNvCxnSpPr/>
      </xdr:nvCxnSpPr>
      <xdr:spPr>
        <a:xfrm>
          <a:off x="10588625" y="105156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6" name="テキスト ボックス 615"/>
        <xdr:cNvSpPr txBox="1"/>
      </xdr:nvSpPr>
      <xdr:spPr>
        <a:xfrm>
          <a:off x="10242716"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7" name="直線コネクタ 616"/>
        <xdr:cNvCxnSpPr/>
      </xdr:nvCxnSpPr>
      <xdr:spPr>
        <a:xfrm>
          <a:off x="10588625" y="100584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8" name="テキスト ボックス 617"/>
        <xdr:cNvSpPr txBox="1"/>
      </xdr:nvSpPr>
      <xdr:spPr>
        <a:xfrm>
          <a:off x="10242716"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9" name="直線コネクタ 618"/>
        <xdr:cNvCxnSpPr/>
      </xdr:nvCxnSpPr>
      <xdr:spPr>
        <a:xfrm>
          <a:off x="10588625" y="96012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0" name="テキスト ボックス 619"/>
        <xdr:cNvSpPr txBox="1"/>
      </xdr:nvSpPr>
      <xdr:spPr>
        <a:xfrm>
          <a:off x="10242716"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1" name="直線コネクタ 620"/>
        <xdr:cNvCxnSpPr/>
      </xdr:nvCxnSpPr>
      <xdr:spPr>
        <a:xfrm>
          <a:off x="10588625" y="9144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2" name="テキスト ボックス 621"/>
        <xdr:cNvSpPr txBox="1"/>
      </xdr:nvSpPr>
      <xdr:spPr>
        <a:xfrm>
          <a:off x="10242716"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3" name="【保健センター・保健所】&#10;有形固定資産減価償却率グラフ枠"/>
        <xdr:cNvSpPr/>
      </xdr:nvSpPr>
      <xdr:spPr>
        <a:xfrm>
          <a:off x="10588625" y="914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624" name="直線コネクタ 623"/>
        <xdr:cNvCxnSpPr/>
      </xdr:nvCxnSpPr>
      <xdr:spPr>
        <a:xfrm flipV="1">
          <a:off x="13889989" y="949833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625" name="【保健センター・保健所】&#10;有形固定資産減価償却率最小値テキスト"/>
        <xdr:cNvSpPr txBox="1"/>
      </xdr:nvSpPr>
      <xdr:spPr>
        <a:xfrm>
          <a:off x="13928725"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626" name="直線コネクタ 625"/>
        <xdr:cNvCxnSpPr/>
      </xdr:nvCxnSpPr>
      <xdr:spPr>
        <a:xfrm>
          <a:off x="13801725" y="1097280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627" name="【保健センター・保健所】&#10;有形固定資産減価償却率最大値テキスト"/>
        <xdr:cNvSpPr txBox="1"/>
      </xdr:nvSpPr>
      <xdr:spPr>
        <a:xfrm>
          <a:off x="13928725"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628" name="直線コネクタ 627"/>
        <xdr:cNvCxnSpPr/>
      </xdr:nvCxnSpPr>
      <xdr:spPr>
        <a:xfrm>
          <a:off x="13801725" y="949833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126509</xdr:rowOff>
    </xdr:from>
    <xdr:ext cx="405111" cy="259045"/>
    <xdr:sp macro="" textlink="">
      <xdr:nvSpPr>
        <xdr:cNvPr id="629" name="【保健センター・保健所】&#10;有形固定資産減価償却率平均値テキスト"/>
        <xdr:cNvSpPr txBox="1"/>
      </xdr:nvSpPr>
      <xdr:spPr>
        <a:xfrm>
          <a:off x="13928725" y="98991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630" name="フローチャート: 判断 629"/>
        <xdr:cNvSpPr/>
      </xdr:nvSpPr>
      <xdr:spPr>
        <a:xfrm>
          <a:off x="13839825" y="992073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631" name="フローチャート: 判断 630"/>
        <xdr:cNvSpPr/>
      </xdr:nvSpPr>
      <xdr:spPr>
        <a:xfrm>
          <a:off x="13115925" y="9895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632" name="フローチャート: 判断 631"/>
        <xdr:cNvSpPr/>
      </xdr:nvSpPr>
      <xdr:spPr>
        <a:xfrm>
          <a:off x="12369800" y="98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633" name="フローチャート: 判断 632"/>
        <xdr:cNvSpPr/>
      </xdr:nvSpPr>
      <xdr:spPr>
        <a:xfrm>
          <a:off x="11623675" y="9820148"/>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168656</xdr:rowOff>
    </xdr:from>
    <xdr:to>
      <xdr:col>67</xdr:col>
      <xdr:colOff>101600</xdr:colOff>
      <xdr:row>57</xdr:row>
      <xdr:rowOff>98806</xdr:rowOff>
    </xdr:to>
    <xdr:sp macro="" textlink="">
      <xdr:nvSpPr>
        <xdr:cNvPr id="634" name="フローチャート: 判断 633"/>
        <xdr:cNvSpPr/>
      </xdr:nvSpPr>
      <xdr:spPr>
        <a:xfrm>
          <a:off x="10848975" y="9769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5" name="テキスト ボックス 634"/>
        <xdr:cNvSpPr txBox="1"/>
      </xdr:nvSpPr>
      <xdr:spPr>
        <a:xfrm>
          <a:off x="137287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6" name="テキスト ボックス 635"/>
        <xdr:cNvSpPr txBox="1"/>
      </xdr:nvSpPr>
      <xdr:spPr>
        <a:xfrm>
          <a:off x="1300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7" name="テキスト ボックス 636"/>
        <xdr:cNvSpPr txBox="1"/>
      </xdr:nvSpPr>
      <xdr:spPr>
        <a:xfrm>
          <a:off x="122586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8" name="テキスト ボックス 637"/>
        <xdr:cNvSpPr txBox="1"/>
      </xdr:nvSpPr>
      <xdr:spPr>
        <a:xfrm>
          <a:off x="114935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9" name="テキスト ボックス 638"/>
        <xdr:cNvSpPr txBox="1"/>
      </xdr:nvSpPr>
      <xdr:spPr>
        <a:xfrm>
          <a:off x="107378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134366</xdr:rowOff>
    </xdr:from>
    <xdr:to>
      <xdr:col>85</xdr:col>
      <xdr:colOff>177800</xdr:colOff>
      <xdr:row>57</xdr:row>
      <xdr:rowOff>64516</xdr:rowOff>
    </xdr:to>
    <xdr:sp macro="" textlink="">
      <xdr:nvSpPr>
        <xdr:cNvPr id="640" name="楕円 639"/>
        <xdr:cNvSpPr/>
      </xdr:nvSpPr>
      <xdr:spPr>
        <a:xfrm>
          <a:off x="13839825" y="973556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157243</xdr:rowOff>
    </xdr:from>
    <xdr:ext cx="405111" cy="259045"/>
    <xdr:sp macro="" textlink="">
      <xdr:nvSpPr>
        <xdr:cNvPr id="641" name="【保健センター・保健所】&#10;有形固定資産減価償却率該当値テキスト"/>
        <xdr:cNvSpPr txBox="1"/>
      </xdr:nvSpPr>
      <xdr:spPr>
        <a:xfrm>
          <a:off x="13928725" y="9586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88646</xdr:rowOff>
    </xdr:from>
    <xdr:to>
      <xdr:col>81</xdr:col>
      <xdr:colOff>101600</xdr:colOff>
      <xdr:row>57</xdr:row>
      <xdr:rowOff>18796</xdr:rowOff>
    </xdr:to>
    <xdr:sp macro="" textlink="">
      <xdr:nvSpPr>
        <xdr:cNvPr id="642" name="楕円 641"/>
        <xdr:cNvSpPr/>
      </xdr:nvSpPr>
      <xdr:spPr>
        <a:xfrm>
          <a:off x="13115925" y="968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139446</xdr:rowOff>
    </xdr:from>
    <xdr:to>
      <xdr:col>85</xdr:col>
      <xdr:colOff>127000</xdr:colOff>
      <xdr:row>57</xdr:row>
      <xdr:rowOff>13716</xdr:rowOff>
    </xdr:to>
    <xdr:cxnSp macro="">
      <xdr:nvCxnSpPr>
        <xdr:cNvPr id="643" name="直線コネクタ 642"/>
        <xdr:cNvCxnSpPr/>
      </xdr:nvCxnSpPr>
      <xdr:spPr>
        <a:xfrm>
          <a:off x="13166725" y="9740646"/>
          <a:ext cx="7239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42926</xdr:rowOff>
    </xdr:from>
    <xdr:to>
      <xdr:col>76</xdr:col>
      <xdr:colOff>165100</xdr:colOff>
      <xdr:row>56</xdr:row>
      <xdr:rowOff>144526</xdr:rowOff>
    </xdr:to>
    <xdr:sp macro="" textlink="">
      <xdr:nvSpPr>
        <xdr:cNvPr id="644" name="楕円 643"/>
        <xdr:cNvSpPr/>
      </xdr:nvSpPr>
      <xdr:spPr>
        <a:xfrm>
          <a:off x="12369800" y="964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93726</xdr:rowOff>
    </xdr:from>
    <xdr:to>
      <xdr:col>81</xdr:col>
      <xdr:colOff>50800</xdr:colOff>
      <xdr:row>56</xdr:row>
      <xdr:rowOff>139446</xdr:rowOff>
    </xdr:to>
    <xdr:cxnSp macro="">
      <xdr:nvCxnSpPr>
        <xdr:cNvPr id="645" name="直線コネクタ 644"/>
        <xdr:cNvCxnSpPr/>
      </xdr:nvCxnSpPr>
      <xdr:spPr>
        <a:xfrm>
          <a:off x="12420600" y="9694926"/>
          <a:ext cx="746125"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168656</xdr:rowOff>
    </xdr:from>
    <xdr:to>
      <xdr:col>72</xdr:col>
      <xdr:colOff>38100</xdr:colOff>
      <xdr:row>56</xdr:row>
      <xdr:rowOff>98806</xdr:rowOff>
    </xdr:to>
    <xdr:sp macro="" textlink="">
      <xdr:nvSpPr>
        <xdr:cNvPr id="646" name="楕円 645"/>
        <xdr:cNvSpPr/>
      </xdr:nvSpPr>
      <xdr:spPr>
        <a:xfrm>
          <a:off x="11623675" y="9598406"/>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48006</xdr:rowOff>
    </xdr:from>
    <xdr:to>
      <xdr:col>76</xdr:col>
      <xdr:colOff>114300</xdr:colOff>
      <xdr:row>56</xdr:row>
      <xdr:rowOff>93726</xdr:rowOff>
    </xdr:to>
    <xdr:cxnSp macro="">
      <xdr:nvCxnSpPr>
        <xdr:cNvPr id="647" name="直線コネクタ 646"/>
        <xdr:cNvCxnSpPr/>
      </xdr:nvCxnSpPr>
      <xdr:spPr>
        <a:xfrm>
          <a:off x="11655425" y="9649206"/>
          <a:ext cx="765175"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122936</xdr:rowOff>
    </xdr:from>
    <xdr:to>
      <xdr:col>67</xdr:col>
      <xdr:colOff>101600</xdr:colOff>
      <xdr:row>56</xdr:row>
      <xdr:rowOff>53086</xdr:rowOff>
    </xdr:to>
    <xdr:sp macro="" textlink="">
      <xdr:nvSpPr>
        <xdr:cNvPr id="648" name="楕円 647"/>
        <xdr:cNvSpPr/>
      </xdr:nvSpPr>
      <xdr:spPr>
        <a:xfrm>
          <a:off x="10848975" y="9552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2286</xdr:rowOff>
    </xdr:from>
    <xdr:to>
      <xdr:col>71</xdr:col>
      <xdr:colOff>177800</xdr:colOff>
      <xdr:row>56</xdr:row>
      <xdr:rowOff>48006</xdr:rowOff>
    </xdr:to>
    <xdr:cxnSp macro="">
      <xdr:nvCxnSpPr>
        <xdr:cNvPr id="649" name="直線コネクタ 648"/>
        <xdr:cNvCxnSpPr/>
      </xdr:nvCxnSpPr>
      <xdr:spPr>
        <a:xfrm>
          <a:off x="10899775" y="9603486"/>
          <a:ext cx="7556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44213</xdr:rowOff>
    </xdr:from>
    <xdr:ext cx="405111" cy="259045"/>
    <xdr:sp macro="" textlink="">
      <xdr:nvSpPr>
        <xdr:cNvPr id="650" name="n_1aveValue【保健センター・保健所】&#10;有形固定資産減価償却率"/>
        <xdr:cNvSpPr txBox="1"/>
      </xdr:nvSpPr>
      <xdr:spPr>
        <a:xfrm>
          <a:off x="12980044" y="9988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169943</xdr:rowOff>
    </xdr:from>
    <xdr:ext cx="405111" cy="259045"/>
    <xdr:sp macro="" textlink="">
      <xdr:nvSpPr>
        <xdr:cNvPr id="651" name="n_2aveValue【保健センター・保健所】&#10;有形固定資産減価償却率"/>
        <xdr:cNvSpPr txBox="1"/>
      </xdr:nvSpPr>
      <xdr:spPr>
        <a:xfrm>
          <a:off x="12246619" y="9942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140225</xdr:rowOff>
    </xdr:from>
    <xdr:ext cx="405111" cy="259045"/>
    <xdr:sp macro="" textlink="">
      <xdr:nvSpPr>
        <xdr:cNvPr id="652" name="n_3aveValue【保健センター・保健所】&#10;有形固定資産減価償却率"/>
        <xdr:cNvSpPr txBox="1"/>
      </xdr:nvSpPr>
      <xdr:spPr>
        <a:xfrm>
          <a:off x="11500494" y="9912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89933</xdr:rowOff>
    </xdr:from>
    <xdr:ext cx="405111" cy="259045"/>
    <xdr:sp macro="" textlink="">
      <xdr:nvSpPr>
        <xdr:cNvPr id="653" name="n_4aveValue【保健センター・保健所】&#10;有形固定資産減価償却率"/>
        <xdr:cNvSpPr txBox="1"/>
      </xdr:nvSpPr>
      <xdr:spPr>
        <a:xfrm>
          <a:off x="10725794" y="9862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35323</xdr:rowOff>
    </xdr:from>
    <xdr:ext cx="405111" cy="259045"/>
    <xdr:sp macro="" textlink="">
      <xdr:nvSpPr>
        <xdr:cNvPr id="654" name="n_1mainValue【保健センター・保健所】&#10;有形固定資産減価償却率"/>
        <xdr:cNvSpPr txBox="1"/>
      </xdr:nvSpPr>
      <xdr:spPr>
        <a:xfrm>
          <a:off x="12980044" y="946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161053</xdr:rowOff>
    </xdr:from>
    <xdr:ext cx="405111" cy="259045"/>
    <xdr:sp macro="" textlink="">
      <xdr:nvSpPr>
        <xdr:cNvPr id="655" name="n_2mainValue【保健センター・保健所】&#10;有形固定資産減価償却率"/>
        <xdr:cNvSpPr txBox="1"/>
      </xdr:nvSpPr>
      <xdr:spPr>
        <a:xfrm>
          <a:off x="12246619" y="941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115333</xdr:rowOff>
    </xdr:from>
    <xdr:ext cx="405111" cy="259045"/>
    <xdr:sp macro="" textlink="">
      <xdr:nvSpPr>
        <xdr:cNvPr id="656" name="n_3mainValue【保健センター・保健所】&#10;有形固定資産減価償却率"/>
        <xdr:cNvSpPr txBox="1"/>
      </xdr:nvSpPr>
      <xdr:spPr>
        <a:xfrm>
          <a:off x="11500494" y="937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69613</xdr:rowOff>
    </xdr:from>
    <xdr:ext cx="405111" cy="259045"/>
    <xdr:sp macro="" textlink="">
      <xdr:nvSpPr>
        <xdr:cNvPr id="657" name="n_4mainValue【保健センター・保健所】&#10;有形固定資産減価償却率"/>
        <xdr:cNvSpPr txBox="1"/>
      </xdr:nvSpPr>
      <xdr:spPr>
        <a:xfrm>
          <a:off x="10725794" y="932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8" name="正方形/長方形 657"/>
        <xdr:cNvSpPr/>
      </xdr:nvSpPr>
      <xdr:spPr>
        <a:xfrm>
          <a:off x="15544800" y="800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9" name="正方形/長方形 658"/>
        <xdr:cNvSpPr/>
      </xdr:nvSpPr>
      <xdr:spPr>
        <a:xfrm>
          <a:off x="1567180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0" name="正方形/長方形 659"/>
        <xdr:cNvSpPr/>
      </xdr:nvSpPr>
      <xdr:spPr>
        <a:xfrm>
          <a:off x="1567180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1" name="正方形/長方形 660"/>
        <xdr:cNvSpPr/>
      </xdr:nvSpPr>
      <xdr:spPr>
        <a:xfrm>
          <a:off x="1651635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2" name="正方形/長方形 661"/>
        <xdr:cNvSpPr/>
      </xdr:nvSpPr>
      <xdr:spPr>
        <a:xfrm>
          <a:off x="1651635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3" name="正方形/長方形 662"/>
        <xdr:cNvSpPr/>
      </xdr:nvSpPr>
      <xdr:spPr>
        <a:xfrm>
          <a:off x="1748790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4" name="正方形/長方形 663"/>
        <xdr:cNvSpPr/>
      </xdr:nvSpPr>
      <xdr:spPr>
        <a:xfrm>
          <a:off x="1748790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5" name="正方形/長方形 664"/>
        <xdr:cNvSpPr/>
      </xdr:nvSpPr>
      <xdr:spPr>
        <a:xfrm>
          <a:off x="15544800" y="914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6" name="テキスト ボックス 665"/>
        <xdr:cNvSpPr txBox="1"/>
      </xdr:nvSpPr>
      <xdr:spPr>
        <a:xfrm>
          <a:off x="15535275"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7" name="直線コネクタ 666"/>
        <xdr:cNvCxnSpPr/>
      </xdr:nvCxnSpPr>
      <xdr:spPr>
        <a:xfrm>
          <a:off x="15544800" y="1143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8" name="直線コネクタ 667"/>
        <xdr:cNvCxnSpPr/>
      </xdr:nvCxnSpPr>
      <xdr:spPr>
        <a:xfrm>
          <a:off x="15544800" y="11049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69" name="テキスト ボックス 668"/>
        <xdr:cNvSpPr txBox="1"/>
      </xdr:nvSpPr>
      <xdr:spPr>
        <a:xfrm>
          <a:off x="15163346"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0" name="直線コネクタ 669"/>
        <xdr:cNvCxnSpPr/>
      </xdr:nvCxnSpPr>
      <xdr:spPr>
        <a:xfrm>
          <a:off x="15544800" y="10668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1" name="テキスト ボックス 670"/>
        <xdr:cNvSpPr txBox="1"/>
      </xdr:nvSpPr>
      <xdr:spPr>
        <a:xfrm>
          <a:off x="15163346"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2" name="直線コネクタ 671"/>
        <xdr:cNvCxnSpPr/>
      </xdr:nvCxnSpPr>
      <xdr:spPr>
        <a:xfrm>
          <a:off x="15544800" y="10287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3" name="テキスト ボックス 672"/>
        <xdr:cNvSpPr txBox="1"/>
      </xdr:nvSpPr>
      <xdr:spPr>
        <a:xfrm>
          <a:off x="15163346"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4" name="直線コネクタ 673"/>
        <xdr:cNvCxnSpPr/>
      </xdr:nvCxnSpPr>
      <xdr:spPr>
        <a:xfrm>
          <a:off x="15544800" y="9906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5" name="テキスト ボックス 674"/>
        <xdr:cNvSpPr txBox="1"/>
      </xdr:nvSpPr>
      <xdr:spPr>
        <a:xfrm>
          <a:off x="15163346"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6" name="直線コネクタ 675"/>
        <xdr:cNvCxnSpPr/>
      </xdr:nvCxnSpPr>
      <xdr:spPr>
        <a:xfrm>
          <a:off x="15544800" y="9525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7" name="テキスト ボックス 676"/>
        <xdr:cNvSpPr txBox="1"/>
      </xdr:nvSpPr>
      <xdr:spPr>
        <a:xfrm>
          <a:off x="15163346"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8" name="直線コネクタ 677"/>
        <xdr:cNvCxnSpPr/>
      </xdr:nvCxnSpPr>
      <xdr:spPr>
        <a:xfrm>
          <a:off x="15544800" y="914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9" name="テキスト ボックス 678"/>
        <xdr:cNvSpPr txBox="1"/>
      </xdr:nvSpPr>
      <xdr:spPr>
        <a:xfrm>
          <a:off x="15163346"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0" name="【保健センター・保健所】&#10;一人当たり面積グラフ枠"/>
        <xdr:cNvSpPr/>
      </xdr:nvSpPr>
      <xdr:spPr>
        <a:xfrm>
          <a:off x="15544800" y="914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681" name="直線コネクタ 680"/>
        <xdr:cNvCxnSpPr/>
      </xdr:nvCxnSpPr>
      <xdr:spPr>
        <a:xfrm flipV="1">
          <a:off x="18846164" y="972312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682" name="【保健センター・保健所】&#10;一人当たり面積最小値テキスト"/>
        <xdr:cNvSpPr txBox="1"/>
      </xdr:nvSpPr>
      <xdr:spPr>
        <a:xfrm>
          <a:off x="18884900" y="1092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683" name="直線コネクタ 682"/>
        <xdr:cNvCxnSpPr/>
      </xdr:nvCxnSpPr>
      <xdr:spPr>
        <a:xfrm>
          <a:off x="18786475" y="1092327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684" name="【保健センター・保健所】&#10;一人当たり面積最大値テキスト"/>
        <xdr:cNvSpPr txBox="1"/>
      </xdr:nvSpPr>
      <xdr:spPr>
        <a:xfrm>
          <a:off x="18884900" y="949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685" name="直線コネクタ 684"/>
        <xdr:cNvCxnSpPr/>
      </xdr:nvCxnSpPr>
      <xdr:spPr>
        <a:xfrm>
          <a:off x="18786475" y="972312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167657</xdr:rowOff>
    </xdr:from>
    <xdr:ext cx="469744" cy="259045"/>
    <xdr:sp macro="" textlink="">
      <xdr:nvSpPr>
        <xdr:cNvPr id="686" name="【保健センター・保健所】&#10;一人当たり面積平均値テキスト"/>
        <xdr:cNvSpPr txBox="1"/>
      </xdr:nvSpPr>
      <xdr:spPr>
        <a:xfrm>
          <a:off x="18884900" y="10626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687" name="フローチャート: 判断 686"/>
        <xdr:cNvSpPr/>
      </xdr:nvSpPr>
      <xdr:spPr>
        <a:xfrm>
          <a:off x="187960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688" name="フローチャート: 判断 687"/>
        <xdr:cNvSpPr/>
      </xdr:nvSpPr>
      <xdr:spPr>
        <a:xfrm>
          <a:off x="18100675" y="1065149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689" name="フローチャート: 判断 688"/>
        <xdr:cNvSpPr/>
      </xdr:nvSpPr>
      <xdr:spPr>
        <a:xfrm>
          <a:off x="17325975" y="1065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690" name="フローチャート: 判断 689"/>
        <xdr:cNvSpPr/>
      </xdr:nvSpPr>
      <xdr:spPr>
        <a:xfrm>
          <a:off x="16579850" y="1065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691" name="フローチャート: 判断 690"/>
        <xdr:cNvSpPr/>
      </xdr:nvSpPr>
      <xdr:spPr>
        <a:xfrm>
          <a:off x="15833725" y="1063244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2" name="テキスト ボックス 691"/>
        <xdr:cNvSpPr txBox="1"/>
      </xdr:nvSpPr>
      <xdr:spPr>
        <a:xfrm>
          <a:off x="186848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3" name="テキスト ボックス 692"/>
        <xdr:cNvSpPr txBox="1"/>
      </xdr:nvSpPr>
      <xdr:spPr>
        <a:xfrm>
          <a:off x="179705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4" name="テキスト ボックス 693"/>
        <xdr:cNvSpPr txBox="1"/>
      </xdr:nvSpPr>
      <xdr:spPr>
        <a:xfrm>
          <a:off x="172148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5" name="テキスト ボックス 694"/>
        <xdr:cNvSpPr txBox="1"/>
      </xdr:nvSpPr>
      <xdr:spPr>
        <a:xfrm>
          <a:off x="1646872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6" name="テキスト ボックス 695"/>
        <xdr:cNvSpPr txBox="1"/>
      </xdr:nvSpPr>
      <xdr:spPr>
        <a:xfrm>
          <a:off x="157035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36830</xdr:rowOff>
    </xdr:from>
    <xdr:to>
      <xdr:col>116</xdr:col>
      <xdr:colOff>114300</xdr:colOff>
      <xdr:row>60</xdr:row>
      <xdr:rowOff>138430</xdr:rowOff>
    </xdr:to>
    <xdr:sp macro="" textlink="">
      <xdr:nvSpPr>
        <xdr:cNvPr id="697" name="楕円 696"/>
        <xdr:cNvSpPr/>
      </xdr:nvSpPr>
      <xdr:spPr>
        <a:xfrm>
          <a:off x="18796000" y="1032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59707</xdr:rowOff>
    </xdr:from>
    <xdr:ext cx="469744" cy="259045"/>
    <xdr:sp macro="" textlink="">
      <xdr:nvSpPr>
        <xdr:cNvPr id="698" name="【保健センター・保健所】&#10;一人当たり面積該当値テキスト"/>
        <xdr:cNvSpPr txBox="1"/>
      </xdr:nvSpPr>
      <xdr:spPr>
        <a:xfrm>
          <a:off x="18884900" y="1017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52070</xdr:rowOff>
    </xdr:from>
    <xdr:to>
      <xdr:col>112</xdr:col>
      <xdr:colOff>38100</xdr:colOff>
      <xdr:row>60</xdr:row>
      <xdr:rowOff>153670</xdr:rowOff>
    </xdr:to>
    <xdr:sp macro="" textlink="">
      <xdr:nvSpPr>
        <xdr:cNvPr id="699" name="楕円 698"/>
        <xdr:cNvSpPr/>
      </xdr:nvSpPr>
      <xdr:spPr>
        <a:xfrm>
          <a:off x="18100675" y="1033907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87630</xdr:rowOff>
    </xdr:from>
    <xdr:to>
      <xdr:col>116</xdr:col>
      <xdr:colOff>63500</xdr:colOff>
      <xdr:row>60</xdr:row>
      <xdr:rowOff>102870</xdr:rowOff>
    </xdr:to>
    <xdr:cxnSp macro="">
      <xdr:nvCxnSpPr>
        <xdr:cNvPr id="700" name="直線コネクタ 699"/>
        <xdr:cNvCxnSpPr/>
      </xdr:nvCxnSpPr>
      <xdr:spPr>
        <a:xfrm flipV="1">
          <a:off x="18132425" y="10374630"/>
          <a:ext cx="71437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67310</xdr:rowOff>
    </xdr:from>
    <xdr:to>
      <xdr:col>107</xdr:col>
      <xdr:colOff>101600</xdr:colOff>
      <xdr:row>60</xdr:row>
      <xdr:rowOff>168910</xdr:rowOff>
    </xdr:to>
    <xdr:sp macro="" textlink="">
      <xdr:nvSpPr>
        <xdr:cNvPr id="701" name="楕円 700"/>
        <xdr:cNvSpPr/>
      </xdr:nvSpPr>
      <xdr:spPr>
        <a:xfrm>
          <a:off x="17325975" y="1035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102870</xdr:rowOff>
    </xdr:from>
    <xdr:to>
      <xdr:col>111</xdr:col>
      <xdr:colOff>177800</xdr:colOff>
      <xdr:row>60</xdr:row>
      <xdr:rowOff>118110</xdr:rowOff>
    </xdr:to>
    <xdr:cxnSp macro="">
      <xdr:nvCxnSpPr>
        <xdr:cNvPr id="702" name="直線コネクタ 701"/>
        <xdr:cNvCxnSpPr/>
      </xdr:nvCxnSpPr>
      <xdr:spPr>
        <a:xfrm flipV="1">
          <a:off x="17376775" y="10389870"/>
          <a:ext cx="75565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82550</xdr:rowOff>
    </xdr:from>
    <xdr:to>
      <xdr:col>102</xdr:col>
      <xdr:colOff>165100</xdr:colOff>
      <xdr:row>61</xdr:row>
      <xdr:rowOff>12700</xdr:rowOff>
    </xdr:to>
    <xdr:sp macro="" textlink="">
      <xdr:nvSpPr>
        <xdr:cNvPr id="703" name="楕円 702"/>
        <xdr:cNvSpPr/>
      </xdr:nvSpPr>
      <xdr:spPr>
        <a:xfrm>
          <a:off x="1657985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118110</xdr:rowOff>
    </xdr:from>
    <xdr:to>
      <xdr:col>107</xdr:col>
      <xdr:colOff>50800</xdr:colOff>
      <xdr:row>60</xdr:row>
      <xdr:rowOff>133350</xdr:rowOff>
    </xdr:to>
    <xdr:cxnSp macro="">
      <xdr:nvCxnSpPr>
        <xdr:cNvPr id="704" name="直線コネクタ 703"/>
        <xdr:cNvCxnSpPr/>
      </xdr:nvCxnSpPr>
      <xdr:spPr>
        <a:xfrm flipV="1">
          <a:off x="16630650" y="10405110"/>
          <a:ext cx="74612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97790</xdr:rowOff>
    </xdr:from>
    <xdr:to>
      <xdr:col>98</xdr:col>
      <xdr:colOff>38100</xdr:colOff>
      <xdr:row>61</xdr:row>
      <xdr:rowOff>27940</xdr:rowOff>
    </xdr:to>
    <xdr:sp macro="" textlink="">
      <xdr:nvSpPr>
        <xdr:cNvPr id="705" name="楕円 704"/>
        <xdr:cNvSpPr/>
      </xdr:nvSpPr>
      <xdr:spPr>
        <a:xfrm>
          <a:off x="15833725" y="1038479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133350</xdr:rowOff>
    </xdr:from>
    <xdr:to>
      <xdr:col>102</xdr:col>
      <xdr:colOff>114300</xdr:colOff>
      <xdr:row>60</xdr:row>
      <xdr:rowOff>148590</xdr:rowOff>
    </xdr:to>
    <xdr:cxnSp macro="">
      <xdr:nvCxnSpPr>
        <xdr:cNvPr id="706" name="直線コネクタ 705"/>
        <xdr:cNvCxnSpPr/>
      </xdr:nvCxnSpPr>
      <xdr:spPr>
        <a:xfrm flipV="1">
          <a:off x="15865475" y="10420350"/>
          <a:ext cx="76517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114317</xdr:rowOff>
    </xdr:from>
    <xdr:ext cx="469744" cy="259045"/>
    <xdr:sp macro="" textlink="">
      <xdr:nvSpPr>
        <xdr:cNvPr id="707" name="n_1aveValue【保健センター・保健所】&#10;一人当たり面積"/>
        <xdr:cNvSpPr txBox="1"/>
      </xdr:nvSpPr>
      <xdr:spPr>
        <a:xfrm>
          <a:off x="17932477" y="1074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114317</xdr:rowOff>
    </xdr:from>
    <xdr:ext cx="469744" cy="259045"/>
    <xdr:sp macro="" textlink="">
      <xdr:nvSpPr>
        <xdr:cNvPr id="708" name="n_2aveValue【保健センター・保健所】&#10;一人当たり面積"/>
        <xdr:cNvSpPr txBox="1"/>
      </xdr:nvSpPr>
      <xdr:spPr>
        <a:xfrm>
          <a:off x="17170477" y="1074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118127</xdr:rowOff>
    </xdr:from>
    <xdr:ext cx="469744" cy="259045"/>
    <xdr:sp macro="" textlink="">
      <xdr:nvSpPr>
        <xdr:cNvPr id="709" name="n_3aveValue【保健センター・保健所】&#10;一人当たり面積"/>
        <xdr:cNvSpPr txBox="1"/>
      </xdr:nvSpPr>
      <xdr:spPr>
        <a:xfrm>
          <a:off x="16424352" y="1074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95267</xdr:rowOff>
    </xdr:from>
    <xdr:ext cx="469744" cy="259045"/>
    <xdr:sp macro="" textlink="">
      <xdr:nvSpPr>
        <xdr:cNvPr id="710" name="n_4aveValue【保健センター・保健所】&#10;一人当たり面積"/>
        <xdr:cNvSpPr txBox="1"/>
      </xdr:nvSpPr>
      <xdr:spPr>
        <a:xfrm>
          <a:off x="15678227" y="1072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170197</xdr:rowOff>
    </xdr:from>
    <xdr:ext cx="469744" cy="259045"/>
    <xdr:sp macro="" textlink="">
      <xdr:nvSpPr>
        <xdr:cNvPr id="711" name="n_1mainValue【保健センター・保健所】&#10;一人当たり面積"/>
        <xdr:cNvSpPr txBox="1"/>
      </xdr:nvSpPr>
      <xdr:spPr>
        <a:xfrm>
          <a:off x="17932477" y="1011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13987</xdr:rowOff>
    </xdr:from>
    <xdr:ext cx="469744" cy="259045"/>
    <xdr:sp macro="" textlink="">
      <xdr:nvSpPr>
        <xdr:cNvPr id="712" name="n_2mainValue【保健センター・保健所】&#10;一人当たり面積"/>
        <xdr:cNvSpPr txBox="1"/>
      </xdr:nvSpPr>
      <xdr:spPr>
        <a:xfrm>
          <a:off x="17170477" y="1012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29227</xdr:rowOff>
    </xdr:from>
    <xdr:ext cx="469744" cy="259045"/>
    <xdr:sp macro="" textlink="">
      <xdr:nvSpPr>
        <xdr:cNvPr id="713" name="n_3mainValue【保健センター・保健所】&#10;一人当たり面積"/>
        <xdr:cNvSpPr txBox="1"/>
      </xdr:nvSpPr>
      <xdr:spPr>
        <a:xfrm>
          <a:off x="16424352" y="1014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44467</xdr:rowOff>
    </xdr:from>
    <xdr:ext cx="469744" cy="259045"/>
    <xdr:sp macro="" textlink="">
      <xdr:nvSpPr>
        <xdr:cNvPr id="714" name="n_4mainValue【保健センター・保健所】&#10;一人当たり面積"/>
        <xdr:cNvSpPr txBox="1"/>
      </xdr:nvSpPr>
      <xdr:spPr>
        <a:xfrm>
          <a:off x="15678227" y="1016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5" name="正方形/長方形 714"/>
        <xdr:cNvSpPr/>
      </xdr:nvSpPr>
      <xdr:spPr>
        <a:xfrm>
          <a:off x="10588625" y="1181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6" name="正方形/長方形 715"/>
        <xdr:cNvSpPr/>
      </xdr:nvSpPr>
      <xdr:spPr>
        <a:xfrm>
          <a:off x="1068705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7" name="正方形/長方形 716"/>
        <xdr:cNvSpPr/>
      </xdr:nvSpPr>
      <xdr:spPr>
        <a:xfrm>
          <a:off x="1068705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8" name="正方形/長方形 717"/>
        <xdr:cNvSpPr/>
      </xdr:nvSpPr>
      <xdr:spPr>
        <a:xfrm>
          <a:off x="11560175"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9" name="正方形/長方形 718"/>
        <xdr:cNvSpPr/>
      </xdr:nvSpPr>
      <xdr:spPr>
        <a:xfrm>
          <a:off x="11560175"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0" name="正方形/長方形 719"/>
        <xdr:cNvSpPr/>
      </xdr:nvSpPr>
      <xdr:spPr>
        <a:xfrm>
          <a:off x="12531725"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1" name="正方形/長方形 720"/>
        <xdr:cNvSpPr/>
      </xdr:nvSpPr>
      <xdr:spPr>
        <a:xfrm>
          <a:off x="12531725"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2" name="正方形/長方形 721"/>
        <xdr:cNvSpPr/>
      </xdr:nvSpPr>
      <xdr:spPr>
        <a:xfrm>
          <a:off x="10588625" y="1295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3" name="テキスト ボックス 722"/>
        <xdr:cNvSpPr txBox="1"/>
      </xdr:nvSpPr>
      <xdr:spPr>
        <a:xfrm>
          <a:off x="10550525"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4" name="直線コネクタ 723"/>
        <xdr:cNvCxnSpPr/>
      </xdr:nvCxnSpPr>
      <xdr:spPr>
        <a:xfrm>
          <a:off x="10588625" y="15240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5" name="テキスト ボックス 724"/>
        <xdr:cNvSpPr txBox="1"/>
      </xdr:nvSpPr>
      <xdr:spPr>
        <a:xfrm>
          <a:off x="10197646"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6" name="直線コネクタ 725"/>
        <xdr:cNvCxnSpPr/>
      </xdr:nvCxnSpPr>
      <xdr:spPr>
        <a:xfrm>
          <a:off x="10588625" y="14859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7" name="テキスト ボックス 726"/>
        <xdr:cNvSpPr txBox="1"/>
      </xdr:nvSpPr>
      <xdr:spPr>
        <a:xfrm>
          <a:off x="10197646"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8" name="直線コネクタ 727"/>
        <xdr:cNvCxnSpPr/>
      </xdr:nvCxnSpPr>
      <xdr:spPr>
        <a:xfrm>
          <a:off x="10588625" y="14478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9" name="テキスト ボックス 728"/>
        <xdr:cNvSpPr txBox="1"/>
      </xdr:nvSpPr>
      <xdr:spPr>
        <a:xfrm>
          <a:off x="10242716"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0" name="直線コネクタ 729"/>
        <xdr:cNvCxnSpPr/>
      </xdr:nvCxnSpPr>
      <xdr:spPr>
        <a:xfrm>
          <a:off x="10588625" y="14097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1" name="テキスト ボックス 730"/>
        <xdr:cNvSpPr txBox="1"/>
      </xdr:nvSpPr>
      <xdr:spPr>
        <a:xfrm>
          <a:off x="10242716"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2" name="直線コネクタ 731"/>
        <xdr:cNvCxnSpPr/>
      </xdr:nvCxnSpPr>
      <xdr:spPr>
        <a:xfrm>
          <a:off x="10588625" y="13716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3" name="テキスト ボックス 732"/>
        <xdr:cNvSpPr txBox="1"/>
      </xdr:nvSpPr>
      <xdr:spPr>
        <a:xfrm>
          <a:off x="10242716"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4" name="直線コネクタ 733"/>
        <xdr:cNvCxnSpPr/>
      </xdr:nvCxnSpPr>
      <xdr:spPr>
        <a:xfrm>
          <a:off x="10588625" y="13335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5" name="テキスト ボックス 734"/>
        <xdr:cNvSpPr txBox="1"/>
      </xdr:nvSpPr>
      <xdr:spPr>
        <a:xfrm>
          <a:off x="10242716"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6" name="直線コネクタ 735"/>
        <xdr:cNvCxnSpPr/>
      </xdr:nvCxnSpPr>
      <xdr:spPr>
        <a:xfrm>
          <a:off x="10588625" y="12954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7" name="テキスト ボックス 736"/>
        <xdr:cNvSpPr txBox="1"/>
      </xdr:nvSpPr>
      <xdr:spPr>
        <a:xfrm>
          <a:off x="10306836"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8" name="【消防施設】&#10;有形固定資産減価償却率グラフ枠"/>
        <xdr:cNvSpPr/>
      </xdr:nvSpPr>
      <xdr:spPr>
        <a:xfrm>
          <a:off x="10588625" y="1295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739" name="直線コネクタ 738"/>
        <xdr:cNvCxnSpPr/>
      </xdr:nvCxnSpPr>
      <xdr:spPr>
        <a:xfrm flipV="1">
          <a:off x="13889989" y="1335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0" name="【消防施設】&#10;有形固定資産減価償却率最小値テキスト"/>
        <xdr:cNvSpPr txBox="1"/>
      </xdr:nvSpPr>
      <xdr:spPr>
        <a:xfrm>
          <a:off x="13928725"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41" name="直線コネクタ 740"/>
        <xdr:cNvCxnSpPr/>
      </xdr:nvCxnSpPr>
      <xdr:spPr>
        <a:xfrm>
          <a:off x="13801725" y="1485900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742" name="【消防施設】&#10;有形固定資産減価償却率最大値テキスト"/>
        <xdr:cNvSpPr txBox="1"/>
      </xdr:nvSpPr>
      <xdr:spPr>
        <a:xfrm>
          <a:off x="13928725" y="1312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743" name="直線コネクタ 742"/>
        <xdr:cNvCxnSpPr/>
      </xdr:nvCxnSpPr>
      <xdr:spPr>
        <a:xfrm>
          <a:off x="13801725" y="1335405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44466</xdr:rowOff>
    </xdr:from>
    <xdr:ext cx="405111" cy="259045"/>
    <xdr:sp macro="" textlink="">
      <xdr:nvSpPr>
        <xdr:cNvPr id="744" name="【消防施設】&#10;有形固定資産減価償却率平均値テキスト"/>
        <xdr:cNvSpPr txBox="1"/>
      </xdr:nvSpPr>
      <xdr:spPr>
        <a:xfrm>
          <a:off x="13928725" y="13931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745" name="フローチャート: 判断 744"/>
        <xdr:cNvSpPr/>
      </xdr:nvSpPr>
      <xdr:spPr>
        <a:xfrm>
          <a:off x="13839825" y="140804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746" name="フローチャート: 判断 745"/>
        <xdr:cNvSpPr/>
      </xdr:nvSpPr>
      <xdr:spPr>
        <a:xfrm>
          <a:off x="13115925"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747" name="フローチャート: 判断 746"/>
        <xdr:cNvSpPr/>
      </xdr:nvSpPr>
      <xdr:spPr>
        <a:xfrm>
          <a:off x="123698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748" name="フローチャート: 判断 747"/>
        <xdr:cNvSpPr/>
      </xdr:nvSpPr>
      <xdr:spPr>
        <a:xfrm>
          <a:off x="11623675" y="14013814"/>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749" name="フローチャート: 判断 748"/>
        <xdr:cNvSpPr/>
      </xdr:nvSpPr>
      <xdr:spPr>
        <a:xfrm>
          <a:off x="10848975"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0" name="テキスト ボックス 749"/>
        <xdr:cNvSpPr txBox="1"/>
      </xdr:nvSpPr>
      <xdr:spPr>
        <a:xfrm>
          <a:off x="137287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1" name="テキスト ボックス 750"/>
        <xdr:cNvSpPr txBox="1"/>
      </xdr:nvSpPr>
      <xdr:spPr>
        <a:xfrm>
          <a:off x="1300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2" name="テキスト ボックス 751"/>
        <xdr:cNvSpPr txBox="1"/>
      </xdr:nvSpPr>
      <xdr:spPr>
        <a:xfrm>
          <a:off x="122586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3" name="テキスト ボックス 752"/>
        <xdr:cNvSpPr txBox="1"/>
      </xdr:nvSpPr>
      <xdr:spPr>
        <a:xfrm>
          <a:off x="114935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4" name="テキスト ボックス 753"/>
        <xdr:cNvSpPr txBox="1"/>
      </xdr:nvSpPr>
      <xdr:spPr>
        <a:xfrm>
          <a:off x="107378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63500</xdr:rowOff>
    </xdr:from>
    <xdr:to>
      <xdr:col>85</xdr:col>
      <xdr:colOff>177800</xdr:colOff>
      <xdr:row>86</xdr:row>
      <xdr:rowOff>165100</xdr:rowOff>
    </xdr:to>
    <xdr:sp macro="" textlink="">
      <xdr:nvSpPr>
        <xdr:cNvPr id="755" name="楕円 754"/>
        <xdr:cNvSpPr/>
      </xdr:nvSpPr>
      <xdr:spPr>
        <a:xfrm>
          <a:off x="13839825" y="148082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149877</xdr:rowOff>
    </xdr:from>
    <xdr:ext cx="469744" cy="259045"/>
    <xdr:sp macro="" textlink="">
      <xdr:nvSpPr>
        <xdr:cNvPr id="756" name="【消防施設】&#10;有形固定資産減価償却率該当値テキスト"/>
        <xdr:cNvSpPr txBox="1"/>
      </xdr:nvSpPr>
      <xdr:spPr>
        <a:xfrm>
          <a:off x="13928725"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63500</xdr:rowOff>
    </xdr:from>
    <xdr:to>
      <xdr:col>81</xdr:col>
      <xdr:colOff>101600</xdr:colOff>
      <xdr:row>86</xdr:row>
      <xdr:rowOff>165100</xdr:rowOff>
    </xdr:to>
    <xdr:sp macro="" textlink="">
      <xdr:nvSpPr>
        <xdr:cNvPr id="757" name="楕円 756"/>
        <xdr:cNvSpPr/>
      </xdr:nvSpPr>
      <xdr:spPr>
        <a:xfrm>
          <a:off x="13115925"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114300</xdr:rowOff>
    </xdr:from>
    <xdr:to>
      <xdr:col>85</xdr:col>
      <xdr:colOff>127000</xdr:colOff>
      <xdr:row>86</xdr:row>
      <xdr:rowOff>114300</xdr:rowOff>
    </xdr:to>
    <xdr:cxnSp macro="">
      <xdr:nvCxnSpPr>
        <xdr:cNvPr id="758" name="直線コネクタ 757"/>
        <xdr:cNvCxnSpPr/>
      </xdr:nvCxnSpPr>
      <xdr:spPr>
        <a:xfrm>
          <a:off x="13166725" y="1485900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63500</xdr:rowOff>
    </xdr:from>
    <xdr:to>
      <xdr:col>76</xdr:col>
      <xdr:colOff>165100</xdr:colOff>
      <xdr:row>86</xdr:row>
      <xdr:rowOff>165100</xdr:rowOff>
    </xdr:to>
    <xdr:sp macro="" textlink="">
      <xdr:nvSpPr>
        <xdr:cNvPr id="759" name="楕円 758"/>
        <xdr:cNvSpPr/>
      </xdr:nvSpPr>
      <xdr:spPr>
        <a:xfrm>
          <a:off x="123698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114300</xdr:rowOff>
    </xdr:from>
    <xdr:to>
      <xdr:col>81</xdr:col>
      <xdr:colOff>50800</xdr:colOff>
      <xdr:row>86</xdr:row>
      <xdr:rowOff>114300</xdr:rowOff>
    </xdr:to>
    <xdr:cxnSp macro="">
      <xdr:nvCxnSpPr>
        <xdr:cNvPr id="760" name="直線コネクタ 759"/>
        <xdr:cNvCxnSpPr/>
      </xdr:nvCxnSpPr>
      <xdr:spPr>
        <a:xfrm>
          <a:off x="12420600" y="14859000"/>
          <a:ext cx="7461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63500</xdr:rowOff>
    </xdr:from>
    <xdr:to>
      <xdr:col>72</xdr:col>
      <xdr:colOff>38100</xdr:colOff>
      <xdr:row>86</xdr:row>
      <xdr:rowOff>165100</xdr:rowOff>
    </xdr:to>
    <xdr:sp macro="" textlink="">
      <xdr:nvSpPr>
        <xdr:cNvPr id="761" name="楕円 760"/>
        <xdr:cNvSpPr/>
      </xdr:nvSpPr>
      <xdr:spPr>
        <a:xfrm>
          <a:off x="11623675" y="1480820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114300</xdr:rowOff>
    </xdr:from>
    <xdr:to>
      <xdr:col>76</xdr:col>
      <xdr:colOff>114300</xdr:colOff>
      <xdr:row>86</xdr:row>
      <xdr:rowOff>114300</xdr:rowOff>
    </xdr:to>
    <xdr:cxnSp macro="">
      <xdr:nvCxnSpPr>
        <xdr:cNvPr id="762" name="直線コネクタ 761"/>
        <xdr:cNvCxnSpPr/>
      </xdr:nvCxnSpPr>
      <xdr:spPr>
        <a:xfrm>
          <a:off x="11655425" y="14859000"/>
          <a:ext cx="765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63500</xdr:rowOff>
    </xdr:from>
    <xdr:to>
      <xdr:col>67</xdr:col>
      <xdr:colOff>101600</xdr:colOff>
      <xdr:row>86</xdr:row>
      <xdr:rowOff>165100</xdr:rowOff>
    </xdr:to>
    <xdr:sp macro="" textlink="">
      <xdr:nvSpPr>
        <xdr:cNvPr id="763" name="楕円 762"/>
        <xdr:cNvSpPr/>
      </xdr:nvSpPr>
      <xdr:spPr>
        <a:xfrm>
          <a:off x="10848975"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114300</xdr:rowOff>
    </xdr:from>
    <xdr:to>
      <xdr:col>71</xdr:col>
      <xdr:colOff>177800</xdr:colOff>
      <xdr:row>86</xdr:row>
      <xdr:rowOff>114300</xdr:rowOff>
    </xdr:to>
    <xdr:cxnSp macro="">
      <xdr:nvCxnSpPr>
        <xdr:cNvPr id="764" name="直線コネクタ 763"/>
        <xdr:cNvCxnSpPr/>
      </xdr:nvCxnSpPr>
      <xdr:spPr>
        <a:xfrm>
          <a:off x="10899775" y="14859000"/>
          <a:ext cx="7556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132097</xdr:rowOff>
    </xdr:from>
    <xdr:ext cx="405111" cy="259045"/>
    <xdr:sp macro="" textlink="">
      <xdr:nvSpPr>
        <xdr:cNvPr id="765" name="n_1aveValue【消防施設】&#10;有形固定資産減価償却率"/>
        <xdr:cNvSpPr txBox="1"/>
      </xdr:nvSpPr>
      <xdr:spPr>
        <a:xfrm>
          <a:off x="129800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111141</xdr:rowOff>
    </xdr:from>
    <xdr:ext cx="405111" cy="259045"/>
    <xdr:sp macro="" textlink="">
      <xdr:nvSpPr>
        <xdr:cNvPr id="766" name="n_2aveValue【消防施設】&#10;有形固定資産減価償却率"/>
        <xdr:cNvSpPr txBox="1"/>
      </xdr:nvSpPr>
      <xdr:spPr>
        <a:xfrm>
          <a:off x="12246619"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73041</xdr:rowOff>
    </xdr:from>
    <xdr:ext cx="405111" cy="259045"/>
    <xdr:sp macro="" textlink="">
      <xdr:nvSpPr>
        <xdr:cNvPr id="767" name="n_3aveValue【消防施設】&#10;有形固定資産減価償却率"/>
        <xdr:cNvSpPr txBox="1"/>
      </xdr:nvSpPr>
      <xdr:spPr>
        <a:xfrm>
          <a:off x="1150049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21607</xdr:rowOff>
    </xdr:from>
    <xdr:ext cx="405111" cy="259045"/>
    <xdr:sp macro="" textlink="">
      <xdr:nvSpPr>
        <xdr:cNvPr id="768" name="n_4aveValue【消防施設】&#10;有形固定資産減価償却率"/>
        <xdr:cNvSpPr txBox="1"/>
      </xdr:nvSpPr>
      <xdr:spPr>
        <a:xfrm>
          <a:off x="10725794" y="1373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86</xdr:row>
      <xdr:rowOff>156227</xdr:rowOff>
    </xdr:from>
    <xdr:ext cx="469744" cy="259045"/>
    <xdr:sp macro="" textlink="">
      <xdr:nvSpPr>
        <xdr:cNvPr id="769" name="n_1mainValue【消防施設】&#10;有形固定資産減価償却率"/>
        <xdr:cNvSpPr txBox="1"/>
      </xdr:nvSpPr>
      <xdr:spPr>
        <a:xfrm>
          <a:off x="12957252"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86</xdr:row>
      <xdr:rowOff>156227</xdr:rowOff>
    </xdr:from>
    <xdr:ext cx="469744" cy="259045"/>
    <xdr:sp macro="" textlink="">
      <xdr:nvSpPr>
        <xdr:cNvPr id="770" name="n_2mainValue【消防施設】&#10;有形固定資産減価償却率"/>
        <xdr:cNvSpPr txBox="1"/>
      </xdr:nvSpPr>
      <xdr:spPr>
        <a:xfrm>
          <a:off x="12214302"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86</xdr:row>
      <xdr:rowOff>156227</xdr:rowOff>
    </xdr:from>
    <xdr:ext cx="469744" cy="259045"/>
    <xdr:sp macro="" textlink="">
      <xdr:nvSpPr>
        <xdr:cNvPr id="771" name="n_3mainValue【消防施設】&#10;有形固定資産減価償却率"/>
        <xdr:cNvSpPr txBox="1"/>
      </xdr:nvSpPr>
      <xdr:spPr>
        <a:xfrm>
          <a:off x="1146817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86</xdr:row>
      <xdr:rowOff>156227</xdr:rowOff>
    </xdr:from>
    <xdr:ext cx="469744" cy="259045"/>
    <xdr:sp macro="" textlink="">
      <xdr:nvSpPr>
        <xdr:cNvPr id="772" name="n_4mainValue【消防施設】&#10;有形固定資産減価償却率"/>
        <xdr:cNvSpPr txBox="1"/>
      </xdr:nvSpPr>
      <xdr:spPr>
        <a:xfrm>
          <a:off x="1069347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3" name="正方形/長方形 772"/>
        <xdr:cNvSpPr/>
      </xdr:nvSpPr>
      <xdr:spPr>
        <a:xfrm>
          <a:off x="15544800" y="1181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4" name="正方形/長方形 773"/>
        <xdr:cNvSpPr/>
      </xdr:nvSpPr>
      <xdr:spPr>
        <a:xfrm>
          <a:off x="1567180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5" name="正方形/長方形 774"/>
        <xdr:cNvSpPr/>
      </xdr:nvSpPr>
      <xdr:spPr>
        <a:xfrm>
          <a:off x="1567180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6" name="正方形/長方形 775"/>
        <xdr:cNvSpPr/>
      </xdr:nvSpPr>
      <xdr:spPr>
        <a:xfrm>
          <a:off x="1651635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7" name="正方形/長方形 776"/>
        <xdr:cNvSpPr/>
      </xdr:nvSpPr>
      <xdr:spPr>
        <a:xfrm>
          <a:off x="1651635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8" name="正方形/長方形 777"/>
        <xdr:cNvSpPr/>
      </xdr:nvSpPr>
      <xdr:spPr>
        <a:xfrm>
          <a:off x="1748790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9" name="正方形/長方形 778"/>
        <xdr:cNvSpPr/>
      </xdr:nvSpPr>
      <xdr:spPr>
        <a:xfrm>
          <a:off x="1748790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0" name="正方形/長方形 779"/>
        <xdr:cNvSpPr/>
      </xdr:nvSpPr>
      <xdr:spPr>
        <a:xfrm>
          <a:off x="15544800" y="1295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1" name="テキスト ボックス 780"/>
        <xdr:cNvSpPr txBox="1"/>
      </xdr:nvSpPr>
      <xdr:spPr>
        <a:xfrm>
          <a:off x="15535275"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2" name="直線コネクタ 781"/>
        <xdr:cNvCxnSpPr/>
      </xdr:nvCxnSpPr>
      <xdr:spPr>
        <a:xfrm>
          <a:off x="15544800" y="1524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3" name="直線コネクタ 782"/>
        <xdr:cNvCxnSpPr/>
      </xdr:nvCxnSpPr>
      <xdr:spPr>
        <a:xfrm>
          <a:off x="15544800" y="14859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4" name="テキスト ボックス 783"/>
        <xdr:cNvSpPr txBox="1"/>
      </xdr:nvSpPr>
      <xdr:spPr>
        <a:xfrm>
          <a:off x="15163346"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5" name="直線コネクタ 784"/>
        <xdr:cNvCxnSpPr/>
      </xdr:nvCxnSpPr>
      <xdr:spPr>
        <a:xfrm>
          <a:off x="15544800" y="14478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6" name="テキスト ボックス 785"/>
        <xdr:cNvSpPr txBox="1"/>
      </xdr:nvSpPr>
      <xdr:spPr>
        <a:xfrm>
          <a:off x="15163346"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7" name="直線コネクタ 786"/>
        <xdr:cNvCxnSpPr/>
      </xdr:nvCxnSpPr>
      <xdr:spPr>
        <a:xfrm>
          <a:off x="15544800" y="14097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8" name="テキスト ボックス 787"/>
        <xdr:cNvSpPr txBox="1"/>
      </xdr:nvSpPr>
      <xdr:spPr>
        <a:xfrm>
          <a:off x="15163346"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9" name="直線コネクタ 788"/>
        <xdr:cNvCxnSpPr/>
      </xdr:nvCxnSpPr>
      <xdr:spPr>
        <a:xfrm>
          <a:off x="15544800" y="13716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0" name="テキスト ボックス 789"/>
        <xdr:cNvSpPr txBox="1"/>
      </xdr:nvSpPr>
      <xdr:spPr>
        <a:xfrm>
          <a:off x="15163346"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1" name="直線コネクタ 790"/>
        <xdr:cNvCxnSpPr/>
      </xdr:nvCxnSpPr>
      <xdr:spPr>
        <a:xfrm>
          <a:off x="15544800" y="13335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2" name="テキスト ボックス 791"/>
        <xdr:cNvSpPr txBox="1"/>
      </xdr:nvSpPr>
      <xdr:spPr>
        <a:xfrm>
          <a:off x="15163346"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xdr:cNvCxnSpPr/>
      </xdr:nvCxnSpPr>
      <xdr:spPr>
        <a:xfrm>
          <a:off x="15544800" y="1295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xdr:cNvSpPr txBox="1"/>
      </xdr:nvSpPr>
      <xdr:spPr>
        <a:xfrm>
          <a:off x="15163346"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xdr:cNvSpPr/>
      </xdr:nvSpPr>
      <xdr:spPr>
        <a:xfrm>
          <a:off x="15544800" y="1295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796" name="直線コネクタ 795"/>
        <xdr:cNvCxnSpPr/>
      </xdr:nvCxnSpPr>
      <xdr:spPr>
        <a:xfrm flipV="1">
          <a:off x="18846164" y="13567411"/>
          <a:ext cx="0" cy="1270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797" name="【消防施設】&#10;一人当たり面積最小値テキスト"/>
        <xdr:cNvSpPr txBox="1"/>
      </xdr:nvSpPr>
      <xdr:spPr>
        <a:xfrm>
          <a:off x="18884900" y="1484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798" name="直線コネクタ 797"/>
        <xdr:cNvCxnSpPr/>
      </xdr:nvCxnSpPr>
      <xdr:spPr>
        <a:xfrm>
          <a:off x="18786475" y="14838045"/>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799" name="【消防施設】&#10;一人当たり面積最大値テキスト"/>
        <xdr:cNvSpPr txBox="1"/>
      </xdr:nvSpPr>
      <xdr:spPr>
        <a:xfrm>
          <a:off x="188849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800" name="直線コネクタ 799"/>
        <xdr:cNvCxnSpPr/>
      </xdr:nvCxnSpPr>
      <xdr:spPr>
        <a:xfrm>
          <a:off x="18786475" y="13567411"/>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801" name="【消防施設】&#10;一人当たり面積平均値テキスト"/>
        <xdr:cNvSpPr txBox="1"/>
      </xdr:nvSpPr>
      <xdr:spPr>
        <a:xfrm>
          <a:off x="18884900" y="14425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802" name="フローチャート: 判断 801"/>
        <xdr:cNvSpPr/>
      </xdr:nvSpPr>
      <xdr:spPr>
        <a:xfrm>
          <a:off x="18796000" y="1457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803" name="フローチャート: 判断 802"/>
        <xdr:cNvSpPr/>
      </xdr:nvSpPr>
      <xdr:spPr>
        <a:xfrm>
          <a:off x="18100675" y="1457960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804" name="フローチャート: 判断 803"/>
        <xdr:cNvSpPr/>
      </xdr:nvSpPr>
      <xdr:spPr>
        <a:xfrm>
          <a:off x="17325975" y="1459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805" name="フローチャート: 判断 804"/>
        <xdr:cNvSpPr/>
      </xdr:nvSpPr>
      <xdr:spPr>
        <a:xfrm>
          <a:off x="16579850" y="1458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806" name="フローチャート: 判断 805"/>
        <xdr:cNvSpPr/>
      </xdr:nvSpPr>
      <xdr:spPr>
        <a:xfrm>
          <a:off x="15833725" y="14600555"/>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xdr:cNvSpPr txBox="1"/>
      </xdr:nvSpPr>
      <xdr:spPr>
        <a:xfrm>
          <a:off x="186848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xdr:cNvSpPr txBox="1"/>
      </xdr:nvSpPr>
      <xdr:spPr>
        <a:xfrm>
          <a:off x="179705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xdr:cNvSpPr txBox="1"/>
      </xdr:nvSpPr>
      <xdr:spPr>
        <a:xfrm>
          <a:off x="172148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xdr:cNvSpPr txBox="1"/>
      </xdr:nvSpPr>
      <xdr:spPr>
        <a:xfrm>
          <a:off x="1646872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xdr:cNvSpPr txBox="1"/>
      </xdr:nvSpPr>
      <xdr:spPr>
        <a:xfrm>
          <a:off x="157035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15875</xdr:rowOff>
    </xdr:from>
    <xdr:to>
      <xdr:col>116</xdr:col>
      <xdr:colOff>114300</xdr:colOff>
      <xdr:row>86</xdr:row>
      <xdr:rowOff>117475</xdr:rowOff>
    </xdr:to>
    <xdr:sp macro="" textlink="">
      <xdr:nvSpPr>
        <xdr:cNvPr id="812" name="楕円 811"/>
        <xdr:cNvSpPr/>
      </xdr:nvSpPr>
      <xdr:spPr>
        <a:xfrm>
          <a:off x="18796000" y="1476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102252</xdr:rowOff>
    </xdr:from>
    <xdr:ext cx="469744" cy="259045"/>
    <xdr:sp macro="" textlink="">
      <xdr:nvSpPr>
        <xdr:cNvPr id="813" name="【消防施設】&#10;一人当たり面積該当値テキスト"/>
        <xdr:cNvSpPr txBox="1"/>
      </xdr:nvSpPr>
      <xdr:spPr>
        <a:xfrm>
          <a:off x="18884900" y="1467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17780</xdr:rowOff>
    </xdr:from>
    <xdr:to>
      <xdr:col>112</xdr:col>
      <xdr:colOff>38100</xdr:colOff>
      <xdr:row>86</xdr:row>
      <xdr:rowOff>119380</xdr:rowOff>
    </xdr:to>
    <xdr:sp macro="" textlink="">
      <xdr:nvSpPr>
        <xdr:cNvPr id="814" name="楕円 813"/>
        <xdr:cNvSpPr/>
      </xdr:nvSpPr>
      <xdr:spPr>
        <a:xfrm>
          <a:off x="18100675" y="1476248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66675</xdr:rowOff>
    </xdr:from>
    <xdr:to>
      <xdr:col>116</xdr:col>
      <xdr:colOff>63500</xdr:colOff>
      <xdr:row>86</xdr:row>
      <xdr:rowOff>68580</xdr:rowOff>
    </xdr:to>
    <xdr:cxnSp macro="">
      <xdr:nvCxnSpPr>
        <xdr:cNvPr id="815" name="直線コネクタ 814"/>
        <xdr:cNvCxnSpPr/>
      </xdr:nvCxnSpPr>
      <xdr:spPr>
        <a:xfrm flipV="1">
          <a:off x="18132425" y="14811375"/>
          <a:ext cx="71437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17780</xdr:rowOff>
    </xdr:from>
    <xdr:to>
      <xdr:col>107</xdr:col>
      <xdr:colOff>101600</xdr:colOff>
      <xdr:row>86</xdr:row>
      <xdr:rowOff>119380</xdr:rowOff>
    </xdr:to>
    <xdr:sp macro="" textlink="">
      <xdr:nvSpPr>
        <xdr:cNvPr id="816" name="楕円 815"/>
        <xdr:cNvSpPr/>
      </xdr:nvSpPr>
      <xdr:spPr>
        <a:xfrm>
          <a:off x="17325975" y="1476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68580</xdr:rowOff>
    </xdr:from>
    <xdr:to>
      <xdr:col>111</xdr:col>
      <xdr:colOff>177800</xdr:colOff>
      <xdr:row>86</xdr:row>
      <xdr:rowOff>68580</xdr:rowOff>
    </xdr:to>
    <xdr:cxnSp macro="">
      <xdr:nvCxnSpPr>
        <xdr:cNvPr id="817" name="直線コネクタ 816"/>
        <xdr:cNvCxnSpPr/>
      </xdr:nvCxnSpPr>
      <xdr:spPr>
        <a:xfrm>
          <a:off x="17376775" y="14813280"/>
          <a:ext cx="7556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19686</xdr:rowOff>
    </xdr:from>
    <xdr:to>
      <xdr:col>102</xdr:col>
      <xdr:colOff>165100</xdr:colOff>
      <xdr:row>86</xdr:row>
      <xdr:rowOff>121286</xdr:rowOff>
    </xdr:to>
    <xdr:sp macro="" textlink="">
      <xdr:nvSpPr>
        <xdr:cNvPr id="818" name="楕円 817"/>
        <xdr:cNvSpPr/>
      </xdr:nvSpPr>
      <xdr:spPr>
        <a:xfrm>
          <a:off x="16579850" y="1476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68580</xdr:rowOff>
    </xdr:from>
    <xdr:to>
      <xdr:col>107</xdr:col>
      <xdr:colOff>50800</xdr:colOff>
      <xdr:row>86</xdr:row>
      <xdr:rowOff>70486</xdr:rowOff>
    </xdr:to>
    <xdr:cxnSp macro="">
      <xdr:nvCxnSpPr>
        <xdr:cNvPr id="819" name="直線コネクタ 818"/>
        <xdr:cNvCxnSpPr/>
      </xdr:nvCxnSpPr>
      <xdr:spPr>
        <a:xfrm flipV="1">
          <a:off x="16630650" y="14813280"/>
          <a:ext cx="746125"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19686</xdr:rowOff>
    </xdr:from>
    <xdr:to>
      <xdr:col>98</xdr:col>
      <xdr:colOff>38100</xdr:colOff>
      <xdr:row>86</xdr:row>
      <xdr:rowOff>121286</xdr:rowOff>
    </xdr:to>
    <xdr:sp macro="" textlink="">
      <xdr:nvSpPr>
        <xdr:cNvPr id="820" name="楕円 819"/>
        <xdr:cNvSpPr/>
      </xdr:nvSpPr>
      <xdr:spPr>
        <a:xfrm>
          <a:off x="15833725" y="14764386"/>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70486</xdr:rowOff>
    </xdr:from>
    <xdr:to>
      <xdr:col>102</xdr:col>
      <xdr:colOff>114300</xdr:colOff>
      <xdr:row>86</xdr:row>
      <xdr:rowOff>70486</xdr:rowOff>
    </xdr:to>
    <xdr:cxnSp macro="">
      <xdr:nvCxnSpPr>
        <xdr:cNvPr id="821" name="直線コネクタ 820"/>
        <xdr:cNvCxnSpPr/>
      </xdr:nvCxnSpPr>
      <xdr:spPr>
        <a:xfrm>
          <a:off x="15865475" y="14815186"/>
          <a:ext cx="765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822" name="n_1aveValue【消防施設】&#10;一人当たり面積"/>
        <xdr:cNvSpPr txBox="1"/>
      </xdr:nvSpPr>
      <xdr:spPr>
        <a:xfrm>
          <a:off x="1793247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137813</xdr:rowOff>
    </xdr:from>
    <xdr:ext cx="469744" cy="259045"/>
    <xdr:sp macro="" textlink="">
      <xdr:nvSpPr>
        <xdr:cNvPr id="823" name="n_2aveValue【消防施設】&#10;一人当たり面積"/>
        <xdr:cNvSpPr txBox="1"/>
      </xdr:nvSpPr>
      <xdr:spPr>
        <a:xfrm>
          <a:off x="17170477" y="14368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134002</xdr:rowOff>
    </xdr:from>
    <xdr:ext cx="469744" cy="259045"/>
    <xdr:sp macro="" textlink="">
      <xdr:nvSpPr>
        <xdr:cNvPr id="824" name="n_3aveValue【消防施設】&#10;一人当たり面積"/>
        <xdr:cNvSpPr txBox="1"/>
      </xdr:nvSpPr>
      <xdr:spPr>
        <a:xfrm>
          <a:off x="16424352" y="14364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825" name="n_4aveValue【消防施設】&#10;一人当たり面積"/>
        <xdr:cNvSpPr txBox="1"/>
      </xdr:nvSpPr>
      <xdr:spPr>
        <a:xfrm>
          <a:off x="15678227" y="14375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110507</xdr:rowOff>
    </xdr:from>
    <xdr:ext cx="469744" cy="259045"/>
    <xdr:sp macro="" textlink="">
      <xdr:nvSpPr>
        <xdr:cNvPr id="826" name="n_1mainValue【消防施設】&#10;一人当たり面積"/>
        <xdr:cNvSpPr txBox="1"/>
      </xdr:nvSpPr>
      <xdr:spPr>
        <a:xfrm>
          <a:off x="17932477" y="1485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110507</xdr:rowOff>
    </xdr:from>
    <xdr:ext cx="469744" cy="259045"/>
    <xdr:sp macro="" textlink="">
      <xdr:nvSpPr>
        <xdr:cNvPr id="827" name="n_2mainValue【消防施設】&#10;一人当たり面積"/>
        <xdr:cNvSpPr txBox="1"/>
      </xdr:nvSpPr>
      <xdr:spPr>
        <a:xfrm>
          <a:off x="17170477" y="1485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112413</xdr:rowOff>
    </xdr:from>
    <xdr:ext cx="469744" cy="259045"/>
    <xdr:sp macro="" textlink="">
      <xdr:nvSpPr>
        <xdr:cNvPr id="828" name="n_3mainValue【消防施設】&#10;一人当たり面積"/>
        <xdr:cNvSpPr txBox="1"/>
      </xdr:nvSpPr>
      <xdr:spPr>
        <a:xfrm>
          <a:off x="16424352" y="14857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112413</xdr:rowOff>
    </xdr:from>
    <xdr:ext cx="469744" cy="259045"/>
    <xdr:sp macro="" textlink="">
      <xdr:nvSpPr>
        <xdr:cNvPr id="829" name="n_4mainValue【消防施設】&#10;一人当たり面積"/>
        <xdr:cNvSpPr txBox="1"/>
      </xdr:nvSpPr>
      <xdr:spPr>
        <a:xfrm>
          <a:off x="15678227" y="14857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xdr:cNvSpPr/>
      </xdr:nvSpPr>
      <xdr:spPr>
        <a:xfrm>
          <a:off x="10588625" y="1562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xdr:cNvSpPr/>
      </xdr:nvSpPr>
      <xdr:spPr>
        <a:xfrm>
          <a:off x="1068705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xdr:cNvSpPr/>
      </xdr:nvSpPr>
      <xdr:spPr>
        <a:xfrm>
          <a:off x="1068705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xdr:cNvSpPr/>
      </xdr:nvSpPr>
      <xdr:spPr>
        <a:xfrm>
          <a:off x="11560175"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xdr:cNvSpPr/>
      </xdr:nvSpPr>
      <xdr:spPr>
        <a:xfrm>
          <a:off x="11560175"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xdr:cNvSpPr/>
      </xdr:nvSpPr>
      <xdr:spPr>
        <a:xfrm>
          <a:off x="12531725"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xdr:cNvSpPr/>
      </xdr:nvSpPr>
      <xdr:spPr>
        <a:xfrm>
          <a:off x="12531725"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xdr:cNvSpPr/>
      </xdr:nvSpPr>
      <xdr:spPr>
        <a:xfrm>
          <a:off x="10588625" y="1676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xdr:cNvSpPr txBox="1"/>
      </xdr:nvSpPr>
      <xdr:spPr>
        <a:xfrm>
          <a:off x="10550525"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xdr:cNvCxnSpPr/>
      </xdr:nvCxnSpPr>
      <xdr:spPr>
        <a:xfrm>
          <a:off x="10588625" y="19050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xdr:cNvSpPr txBox="1"/>
      </xdr:nvSpPr>
      <xdr:spPr>
        <a:xfrm>
          <a:off x="10197646"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1" name="直線コネクタ 840"/>
        <xdr:cNvCxnSpPr/>
      </xdr:nvCxnSpPr>
      <xdr:spPr>
        <a:xfrm>
          <a:off x="10588625" y="18669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2" name="テキスト ボックス 841"/>
        <xdr:cNvSpPr txBox="1"/>
      </xdr:nvSpPr>
      <xdr:spPr>
        <a:xfrm>
          <a:off x="10197646"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3" name="直線コネクタ 842"/>
        <xdr:cNvCxnSpPr/>
      </xdr:nvCxnSpPr>
      <xdr:spPr>
        <a:xfrm>
          <a:off x="10588625" y="18288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4" name="テキスト ボックス 843"/>
        <xdr:cNvSpPr txBox="1"/>
      </xdr:nvSpPr>
      <xdr:spPr>
        <a:xfrm>
          <a:off x="10242716"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5" name="直線コネクタ 844"/>
        <xdr:cNvCxnSpPr/>
      </xdr:nvCxnSpPr>
      <xdr:spPr>
        <a:xfrm>
          <a:off x="10588625" y="17907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6" name="テキスト ボックス 845"/>
        <xdr:cNvSpPr txBox="1"/>
      </xdr:nvSpPr>
      <xdr:spPr>
        <a:xfrm>
          <a:off x="10242716"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7" name="直線コネクタ 846"/>
        <xdr:cNvCxnSpPr/>
      </xdr:nvCxnSpPr>
      <xdr:spPr>
        <a:xfrm>
          <a:off x="10588625" y="17526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8" name="テキスト ボックス 847"/>
        <xdr:cNvSpPr txBox="1"/>
      </xdr:nvSpPr>
      <xdr:spPr>
        <a:xfrm>
          <a:off x="10242716"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9" name="直線コネクタ 848"/>
        <xdr:cNvCxnSpPr/>
      </xdr:nvCxnSpPr>
      <xdr:spPr>
        <a:xfrm>
          <a:off x="10588625" y="17145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50" name="テキスト ボックス 849"/>
        <xdr:cNvSpPr txBox="1"/>
      </xdr:nvSpPr>
      <xdr:spPr>
        <a:xfrm>
          <a:off x="10306836"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1" name="直線コネクタ 850"/>
        <xdr:cNvCxnSpPr/>
      </xdr:nvCxnSpPr>
      <xdr:spPr>
        <a:xfrm>
          <a:off x="10588625" y="16764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2" name="【庁舎】&#10;有形固定資産減価償却率グラフ枠"/>
        <xdr:cNvSpPr/>
      </xdr:nvSpPr>
      <xdr:spPr>
        <a:xfrm>
          <a:off x="10588625" y="1676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853" name="直線コネクタ 852"/>
        <xdr:cNvCxnSpPr/>
      </xdr:nvCxnSpPr>
      <xdr:spPr>
        <a:xfrm flipV="1">
          <a:off x="13889989"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854" name="【庁舎】&#10;有形固定資産減価償却率最小値テキスト"/>
        <xdr:cNvSpPr txBox="1"/>
      </xdr:nvSpPr>
      <xdr:spPr>
        <a:xfrm>
          <a:off x="13928725"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855" name="直線コネクタ 854"/>
        <xdr:cNvCxnSpPr/>
      </xdr:nvCxnSpPr>
      <xdr:spPr>
        <a:xfrm>
          <a:off x="13801725" y="1841500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856" name="【庁舎】&#10;有形固定資産減価償却率最大値テキスト"/>
        <xdr:cNvSpPr txBox="1"/>
      </xdr:nvSpPr>
      <xdr:spPr>
        <a:xfrm>
          <a:off x="13928725"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857" name="直線コネクタ 856"/>
        <xdr:cNvCxnSpPr/>
      </xdr:nvCxnSpPr>
      <xdr:spPr>
        <a:xfrm>
          <a:off x="13801725" y="1714500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77488</xdr:rowOff>
    </xdr:from>
    <xdr:ext cx="405111" cy="259045"/>
    <xdr:sp macro="" textlink="">
      <xdr:nvSpPr>
        <xdr:cNvPr id="858" name="【庁舎】&#10;有形固定資産減価償却率平均値テキスト"/>
        <xdr:cNvSpPr txBox="1"/>
      </xdr:nvSpPr>
      <xdr:spPr>
        <a:xfrm>
          <a:off x="13928725" y="17565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859" name="フローチャート: 判断 858"/>
        <xdr:cNvSpPr/>
      </xdr:nvSpPr>
      <xdr:spPr>
        <a:xfrm>
          <a:off x="13839825" y="1771396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860" name="フローチャート: 判断 859"/>
        <xdr:cNvSpPr/>
      </xdr:nvSpPr>
      <xdr:spPr>
        <a:xfrm>
          <a:off x="13115925"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861" name="フローチャート: 判断 860"/>
        <xdr:cNvSpPr/>
      </xdr:nvSpPr>
      <xdr:spPr>
        <a:xfrm>
          <a:off x="123698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862" name="フローチャート: 判断 861"/>
        <xdr:cNvSpPr/>
      </xdr:nvSpPr>
      <xdr:spPr>
        <a:xfrm>
          <a:off x="11623675" y="17712689"/>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863" name="フローチャート: 判断 862"/>
        <xdr:cNvSpPr/>
      </xdr:nvSpPr>
      <xdr:spPr>
        <a:xfrm>
          <a:off x="10848975" y="1778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4" name="テキスト ボックス 863"/>
        <xdr:cNvSpPr txBox="1"/>
      </xdr:nvSpPr>
      <xdr:spPr>
        <a:xfrm>
          <a:off x="137287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5" name="テキスト ボックス 864"/>
        <xdr:cNvSpPr txBox="1"/>
      </xdr:nvSpPr>
      <xdr:spPr>
        <a:xfrm>
          <a:off x="1300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6" name="テキスト ボックス 865"/>
        <xdr:cNvSpPr txBox="1"/>
      </xdr:nvSpPr>
      <xdr:spPr>
        <a:xfrm>
          <a:off x="122586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7" name="テキスト ボックス 866"/>
        <xdr:cNvSpPr txBox="1"/>
      </xdr:nvSpPr>
      <xdr:spPr>
        <a:xfrm>
          <a:off x="114935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8" name="テキスト ボックス 867"/>
        <xdr:cNvSpPr txBox="1"/>
      </xdr:nvSpPr>
      <xdr:spPr>
        <a:xfrm>
          <a:off x="107378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99061</xdr:rowOff>
    </xdr:from>
    <xdr:to>
      <xdr:col>85</xdr:col>
      <xdr:colOff>177800</xdr:colOff>
      <xdr:row>106</xdr:row>
      <xdr:rowOff>29211</xdr:rowOff>
    </xdr:to>
    <xdr:sp macro="" textlink="">
      <xdr:nvSpPr>
        <xdr:cNvPr id="869" name="楕円 868"/>
        <xdr:cNvSpPr/>
      </xdr:nvSpPr>
      <xdr:spPr>
        <a:xfrm>
          <a:off x="13839825" y="181013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77488</xdr:rowOff>
    </xdr:from>
    <xdr:ext cx="405111" cy="259045"/>
    <xdr:sp macro="" textlink="">
      <xdr:nvSpPr>
        <xdr:cNvPr id="870" name="【庁舎】&#10;有形固定資産減価償却率該当値テキスト"/>
        <xdr:cNvSpPr txBox="1"/>
      </xdr:nvSpPr>
      <xdr:spPr>
        <a:xfrm>
          <a:off x="13928725" y="18079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83820</xdr:rowOff>
    </xdr:from>
    <xdr:to>
      <xdr:col>81</xdr:col>
      <xdr:colOff>101600</xdr:colOff>
      <xdr:row>106</xdr:row>
      <xdr:rowOff>13970</xdr:rowOff>
    </xdr:to>
    <xdr:sp macro="" textlink="">
      <xdr:nvSpPr>
        <xdr:cNvPr id="871" name="楕円 870"/>
        <xdr:cNvSpPr/>
      </xdr:nvSpPr>
      <xdr:spPr>
        <a:xfrm>
          <a:off x="13115925" y="1808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134620</xdr:rowOff>
    </xdr:from>
    <xdr:to>
      <xdr:col>85</xdr:col>
      <xdr:colOff>127000</xdr:colOff>
      <xdr:row>105</xdr:row>
      <xdr:rowOff>149861</xdr:rowOff>
    </xdr:to>
    <xdr:cxnSp macro="">
      <xdr:nvCxnSpPr>
        <xdr:cNvPr id="872" name="直線コネクタ 871"/>
        <xdr:cNvCxnSpPr/>
      </xdr:nvCxnSpPr>
      <xdr:spPr>
        <a:xfrm>
          <a:off x="13166725" y="18136870"/>
          <a:ext cx="7239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68580</xdr:rowOff>
    </xdr:from>
    <xdr:to>
      <xdr:col>76</xdr:col>
      <xdr:colOff>165100</xdr:colOff>
      <xdr:row>105</xdr:row>
      <xdr:rowOff>170180</xdr:rowOff>
    </xdr:to>
    <xdr:sp macro="" textlink="">
      <xdr:nvSpPr>
        <xdr:cNvPr id="873" name="楕円 872"/>
        <xdr:cNvSpPr/>
      </xdr:nvSpPr>
      <xdr:spPr>
        <a:xfrm>
          <a:off x="12369800" y="1807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119380</xdr:rowOff>
    </xdr:from>
    <xdr:to>
      <xdr:col>81</xdr:col>
      <xdr:colOff>50800</xdr:colOff>
      <xdr:row>105</xdr:row>
      <xdr:rowOff>134620</xdr:rowOff>
    </xdr:to>
    <xdr:cxnSp macro="">
      <xdr:nvCxnSpPr>
        <xdr:cNvPr id="874" name="直線コネクタ 873"/>
        <xdr:cNvCxnSpPr/>
      </xdr:nvCxnSpPr>
      <xdr:spPr>
        <a:xfrm>
          <a:off x="12420600" y="18121630"/>
          <a:ext cx="746125"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48261</xdr:rowOff>
    </xdr:from>
    <xdr:to>
      <xdr:col>72</xdr:col>
      <xdr:colOff>38100</xdr:colOff>
      <xdr:row>105</xdr:row>
      <xdr:rowOff>149861</xdr:rowOff>
    </xdr:to>
    <xdr:sp macro="" textlink="">
      <xdr:nvSpPr>
        <xdr:cNvPr id="875" name="楕円 874"/>
        <xdr:cNvSpPr/>
      </xdr:nvSpPr>
      <xdr:spPr>
        <a:xfrm>
          <a:off x="11623675" y="18050511"/>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99061</xdr:rowOff>
    </xdr:from>
    <xdr:to>
      <xdr:col>76</xdr:col>
      <xdr:colOff>114300</xdr:colOff>
      <xdr:row>105</xdr:row>
      <xdr:rowOff>119380</xdr:rowOff>
    </xdr:to>
    <xdr:cxnSp macro="">
      <xdr:nvCxnSpPr>
        <xdr:cNvPr id="876" name="直線コネクタ 875"/>
        <xdr:cNvCxnSpPr/>
      </xdr:nvCxnSpPr>
      <xdr:spPr>
        <a:xfrm>
          <a:off x="11655425" y="18101311"/>
          <a:ext cx="765175" cy="20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26670</xdr:rowOff>
    </xdr:from>
    <xdr:to>
      <xdr:col>67</xdr:col>
      <xdr:colOff>101600</xdr:colOff>
      <xdr:row>105</xdr:row>
      <xdr:rowOff>128270</xdr:rowOff>
    </xdr:to>
    <xdr:sp macro="" textlink="">
      <xdr:nvSpPr>
        <xdr:cNvPr id="877" name="楕円 876"/>
        <xdr:cNvSpPr/>
      </xdr:nvSpPr>
      <xdr:spPr>
        <a:xfrm>
          <a:off x="10848975" y="1802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77470</xdr:rowOff>
    </xdr:from>
    <xdr:to>
      <xdr:col>71</xdr:col>
      <xdr:colOff>177800</xdr:colOff>
      <xdr:row>105</xdr:row>
      <xdr:rowOff>99061</xdr:rowOff>
    </xdr:to>
    <xdr:cxnSp macro="">
      <xdr:nvCxnSpPr>
        <xdr:cNvPr id="878" name="直線コネクタ 877"/>
        <xdr:cNvCxnSpPr/>
      </xdr:nvCxnSpPr>
      <xdr:spPr>
        <a:xfrm>
          <a:off x="10899775" y="18079720"/>
          <a:ext cx="75565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879" name="n_1aveValue【庁舎】&#10;有形固定資産減価償却率"/>
        <xdr:cNvSpPr txBox="1"/>
      </xdr:nvSpPr>
      <xdr:spPr>
        <a:xfrm>
          <a:off x="129800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880" name="n_2aveValue【庁舎】&#10;有形固定資産減価償却率"/>
        <xdr:cNvSpPr txBox="1"/>
      </xdr:nvSpPr>
      <xdr:spPr>
        <a:xfrm>
          <a:off x="12246619"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xdr:rowOff>
    </xdr:from>
    <xdr:ext cx="405111" cy="259045"/>
    <xdr:sp macro="" textlink="">
      <xdr:nvSpPr>
        <xdr:cNvPr id="881" name="n_3aveValue【庁舎】&#10;有形固定資産減価償却率"/>
        <xdr:cNvSpPr txBox="1"/>
      </xdr:nvSpPr>
      <xdr:spPr>
        <a:xfrm>
          <a:off x="11500494" y="17487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68597</xdr:rowOff>
    </xdr:from>
    <xdr:ext cx="405111" cy="259045"/>
    <xdr:sp macro="" textlink="">
      <xdr:nvSpPr>
        <xdr:cNvPr id="882" name="n_4aveValue【庁舎】&#10;有形固定資産減価償却率"/>
        <xdr:cNvSpPr txBox="1"/>
      </xdr:nvSpPr>
      <xdr:spPr>
        <a:xfrm>
          <a:off x="10725794" y="1755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5097</xdr:rowOff>
    </xdr:from>
    <xdr:ext cx="405111" cy="259045"/>
    <xdr:sp macro="" textlink="">
      <xdr:nvSpPr>
        <xdr:cNvPr id="883" name="n_1mainValue【庁舎】&#10;有形固定資産減価償却率"/>
        <xdr:cNvSpPr txBox="1"/>
      </xdr:nvSpPr>
      <xdr:spPr>
        <a:xfrm>
          <a:off x="12980044" y="18178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161307</xdr:rowOff>
    </xdr:from>
    <xdr:ext cx="405111" cy="259045"/>
    <xdr:sp macro="" textlink="">
      <xdr:nvSpPr>
        <xdr:cNvPr id="884" name="n_2mainValue【庁舎】&#10;有形固定資産減価償却率"/>
        <xdr:cNvSpPr txBox="1"/>
      </xdr:nvSpPr>
      <xdr:spPr>
        <a:xfrm>
          <a:off x="12246619" y="181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140988</xdr:rowOff>
    </xdr:from>
    <xdr:ext cx="405111" cy="259045"/>
    <xdr:sp macro="" textlink="">
      <xdr:nvSpPr>
        <xdr:cNvPr id="885" name="n_3mainValue【庁舎】&#10;有形固定資産減価償却率"/>
        <xdr:cNvSpPr txBox="1"/>
      </xdr:nvSpPr>
      <xdr:spPr>
        <a:xfrm>
          <a:off x="11500494" y="1814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119397</xdr:rowOff>
    </xdr:from>
    <xdr:ext cx="405111" cy="259045"/>
    <xdr:sp macro="" textlink="">
      <xdr:nvSpPr>
        <xdr:cNvPr id="886" name="n_4mainValue【庁舎】&#10;有形固定資産減価償却率"/>
        <xdr:cNvSpPr txBox="1"/>
      </xdr:nvSpPr>
      <xdr:spPr>
        <a:xfrm>
          <a:off x="10725794" y="18121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7" name="正方形/長方形 886"/>
        <xdr:cNvSpPr/>
      </xdr:nvSpPr>
      <xdr:spPr>
        <a:xfrm>
          <a:off x="15544800" y="1562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8" name="正方形/長方形 887"/>
        <xdr:cNvSpPr/>
      </xdr:nvSpPr>
      <xdr:spPr>
        <a:xfrm>
          <a:off x="1567180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9" name="正方形/長方形 888"/>
        <xdr:cNvSpPr/>
      </xdr:nvSpPr>
      <xdr:spPr>
        <a:xfrm>
          <a:off x="1567180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0" name="正方形/長方形 889"/>
        <xdr:cNvSpPr/>
      </xdr:nvSpPr>
      <xdr:spPr>
        <a:xfrm>
          <a:off x="1651635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1" name="正方形/長方形 890"/>
        <xdr:cNvSpPr/>
      </xdr:nvSpPr>
      <xdr:spPr>
        <a:xfrm>
          <a:off x="1651635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2" name="正方形/長方形 891"/>
        <xdr:cNvSpPr/>
      </xdr:nvSpPr>
      <xdr:spPr>
        <a:xfrm>
          <a:off x="1748790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3" name="正方形/長方形 892"/>
        <xdr:cNvSpPr/>
      </xdr:nvSpPr>
      <xdr:spPr>
        <a:xfrm>
          <a:off x="1748790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4" name="正方形/長方形 893"/>
        <xdr:cNvSpPr/>
      </xdr:nvSpPr>
      <xdr:spPr>
        <a:xfrm>
          <a:off x="15544800" y="1676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5" name="テキスト ボックス 894"/>
        <xdr:cNvSpPr txBox="1"/>
      </xdr:nvSpPr>
      <xdr:spPr>
        <a:xfrm>
          <a:off x="15535275"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6" name="直線コネクタ 895"/>
        <xdr:cNvCxnSpPr/>
      </xdr:nvCxnSpPr>
      <xdr:spPr>
        <a:xfrm>
          <a:off x="15544800" y="1905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97" name="テキスト ボックス 896"/>
        <xdr:cNvSpPr txBox="1"/>
      </xdr:nvSpPr>
      <xdr:spPr>
        <a:xfrm>
          <a:off x="15163346"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xdr:cNvCxnSpPr/>
      </xdr:nvCxnSpPr>
      <xdr:spPr>
        <a:xfrm>
          <a:off x="15544800" y="18669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xdr:cNvSpPr txBox="1"/>
      </xdr:nvSpPr>
      <xdr:spPr>
        <a:xfrm>
          <a:off x="15163346"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xdr:cNvCxnSpPr/>
      </xdr:nvCxnSpPr>
      <xdr:spPr>
        <a:xfrm>
          <a:off x="15544800" y="18288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xdr:cNvSpPr txBox="1"/>
      </xdr:nvSpPr>
      <xdr:spPr>
        <a:xfrm>
          <a:off x="15163346"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xdr:cNvCxnSpPr/>
      </xdr:nvCxnSpPr>
      <xdr:spPr>
        <a:xfrm>
          <a:off x="15544800" y="17907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xdr:cNvSpPr txBox="1"/>
      </xdr:nvSpPr>
      <xdr:spPr>
        <a:xfrm>
          <a:off x="15163346"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xdr:cNvCxnSpPr/>
      </xdr:nvCxnSpPr>
      <xdr:spPr>
        <a:xfrm>
          <a:off x="15544800" y="17526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xdr:cNvSpPr txBox="1"/>
      </xdr:nvSpPr>
      <xdr:spPr>
        <a:xfrm>
          <a:off x="15163346"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xdr:cNvCxnSpPr/>
      </xdr:nvCxnSpPr>
      <xdr:spPr>
        <a:xfrm>
          <a:off x="15544800" y="17145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7" name="テキスト ボックス 906"/>
        <xdr:cNvSpPr txBox="1"/>
      </xdr:nvSpPr>
      <xdr:spPr>
        <a:xfrm>
          <a:off x="15163346"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xdr:cNvCxnSpPr/>
      </xdr:nvCxnSpPr>
      <xdr:spPr>
        <a:xfrm>
          <a:off x="15544800" y="1676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xdr:cNvSpPr txBox="1"/>
      </xdr:nvSpPr>
      <xdr:spPr>
        <a:xfrm>
          <a:off x="15163346"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xdr:cNvSpPr/>
      </xdr:nvSpPr>
      <xdr:spPr>
        <a:xfrm>
          <a:off x="15544800" y="1676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911" name="直線コネクタ 910"/>
        <xdr:cNvCxnSpPr/>
      </xdr:nvCxnSpPr>
      <xdr:spPr>
        <a:xfrm flipV="1">
          <a:off x="18846164" y="1708023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912" name="【庁舎】&#10;一人当たり面積最小値テキスト"/>
        <xdr:cNvSpPr txBox="1"/>
      </xdr:nvSpPr>
      <xdr:spPr>
        <a:xfrm>
          <a:off x="1888490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913" name="直線コネクタ 912"/>
        <xdr:cNvCxnSpPr/>
      </xdr:nvCxnSpPr>
      <xdr:spPr>
        <a:xfrm>
          <a:off x="18786475" y="1871853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914" name="【庁舎】&#10;一人当たり面積最大値テキスト"/>
        <xdr:cNvSpPr txBox="1"/>
      </xdr:nvSpPr>
      <xdr:spPr>
        <a:xfrm>
          <a:off x="18884900" y="1685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915" name="直線コネクタ 914"/>
        <xdr:cNvCxnSpPr/>
      </xdr:nvCxnSpPr>
      <xdr:spPr>
        <a:xfrm>
          <a:off x="18786475" y="1708023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916" name="【庁舎】&#10;一人当たり面積平均値テキスト"/>
        <xdr:cNvSpPr txBox="1"/>
      </xdr:nvSpPr>
      <xdr:spPr>
        <a:xfrm>
          <a:off x="18884900" y="1832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917" name="フローチャート: 判断 916"/>
        <xdr:cNvSpPr/>
      </xdr:nvSpPr>
      <xdr:spPr>
        <a:xfrm>
          <a:off x="18796000" y="183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918" name="フローチャート: 判断 917"/>
        <xdr:cNvSpPr/>
      </xdr:nvSpPr>
      <xdr:spPr>
        <a:xfrm>
          <a:off x="18100675" y="18364836"/>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919" name="フローチャート: 判断 918"/>
        <xdr:cNvSpPr/>
      </xdr:nvSpPr>
      <xdr:spPr>
        <a:xfrm>
          <a:off x="17325975"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920" name="フローチャート: 判断 919"/>
        <xdr:cNvSpPr/>
      </xdr:nvSpPr>
      <xdr:spPr>
        <a:xfrm>
          <a:off x="16579850" y="1835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921" name="フローチャート: 判断 920"/>
        <xdr:cNvSpPr/>
      </xdr:nvSpPr>
      <xdr:spPr>
        <a:xfrm>
          <a:off x="15833725" y="1834388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xdr:cNvSpPr txBox="1"/>
      </xdr:nvSpPr>
      <xdr:spPr>
        <a:xfrm>
          <a:off x="186848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xdr:cNvSpPr txBox="1"/>
      </xdr:nvSpPr>
      <xdr:spPr>
        <a:xfrm>
          <a:off x="179705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xdr:cNvSpPr txBox="1"/>
      </xdr:nvSpPr>
      <xdr:spPr>
        <a:xfrm>
          <a:off x="172148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xdr:cNvSpPr txBox="1"/>
      </xdr:nvSpPr>
      <xdr:spPr>
        <a:xfrm>
          <a:off x="1646872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xdr:cNvSpPr txBox="1"/>
      </xdr:nvSpPr>
      <xdr:spPr>
        <a:xfrm>
          <a:off x="157035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162561</xdr:rowOff>
    </xdr:from>
    <xdr:to>
      <xdr:col>116</xdr:col>
      <xdr:colOff>114300</xdr:colOff>
      <xdr:row>101</xdr:row>
      <xdr:rowOff>92711</xdr:rowOff>
    </xdr:to>
    <xdr:sp macro="" textlink="">
      <xdr:nvSpPr>
        <xdr:cNvPr id="927" name="楕円 926"/>
        <xdr:cNvSpPr/>
      </xdr:nvSpPr>
      <xdr:spPr>
        <a:xfrm>
          <a:off x="18796000" y="1730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13988</xdr:rowOff>
    </xdr:from>
    <xdr:ext cx="469744" cy="259045"/>
    <xdr:sp macro="" textlink="">
      <xdr:nvSpPr>
        <xdr:cNvPr id="928" name="【庁舎】&#10;一人当たり面積該当値テキスト"/>
        <xdr:cNvSpPr txBox="1"/>
      </xdr:nvSpPr>
      <xdr:spPr>
        <a:xfrm>
          <a:off x="18884900" y="1715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101</xdr:row>
      <xdr:rowOff>31114</xdr:rowOff>
    </xdr:from>
    <xdr:to>
      <xdr:col>112</xdr:col>
      <xdr:colOff>38100</xdr:colOff>
      <xdr:row>101</xdr:row>
      <xdr:rowOff>132714</xdr:rowOff>
    </xdr:to>
    <xdr:sp macro="" textlink="">
      <xdr:nvSpPr>
        <xdr:cNvPr id="929" name="楕円 928"/>
        <xdr:cNvSpPr/>
      </xdr:nvSpPr>
      <xdr:spPr>
        <a:xfrm>
          <a:off x="18100675" y="17347564"/>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41911</xdr:rowOff>
    </xdr:from>
    <xdr:to>
      <xdr:col>116</xdr:col>
      <xdr:colOff>63500</xdr:colOff>
      <xdr:row>101</xdr:row>
      <xdr:rowOff>81914</xdr:rowOff>
    </xdr:to>
    <xdr:cxnSp macro="">
      <xdr:nvCxnSpPr>
        <xdr:cNvPr id="930" name="直線コネクタ 929"/>
        <xdr:cNvCxnSpPr/>
      </xdr:nvCxnSpPr>
      <xdr:spPr>
        <a:xfrm flipV="1">
          <a:off x="18132425" y="17358361"/>
          <a:ext cx="714375"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71120</xdr:rowOff>
    </xdr:from>
    <xdr:to>
      <xdr:col>107</xdr:col>
      <xdr:colOff>101600</xdr:colOff>
      <xdr:row>102</xdr:row>
      <xdr:rowOff>1270</xdr:rowOff>
    </xdr:to>
    <xdr:sp macro="" textlink="">
      <xdr:nvSpPr>
        <xdr:cNvPr id="931" name="楕円 930"/>
        <xdr:cNvSpPr/>
      </xdr:nvSpPr>
      <xdr:spPr>
        <a:xfrm>
          <a:off x="17325975" y="1738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81914</xdr:rowOff>
    </xdr:from>
    <xdr:to>
      <xdr:col>111</xdr:col>
      <xdr:colOff>177800</xdr:colOff>
      <xdr:row>101</xdr:row>
      <xdr:rowOff>121920</xdr:rowOff>
    </xdr:to>
    <xdr:cxnSp macro="">
      <xdr:nvCxnSpPr>
        <xdr:cNvPr id="932" name="直線コネクタ 931"/>
        <xdr:cNvCxnSpPr/>
      </xdr:nvCxnSpPr>
      <xdr:spPr>
        <a:xfrm flipV="1">
          <a:off x="17376775" y="17398364"/>
          <a:ext cx="75565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71120</xdr:rowOff>
    </xdr:from>
    <xdr:to>
      <xdr:col>102</xdr:col>
      <xdr:colOff>165100</xdr:colOff>
      <xdr:row>102</xdr:row>
      <xdr:rowOff>1270</xdr:rowOff>
    </xdr:to>
    <xdr:sp macro="" textlink="">
      <xdr:nvSpPr>
        <xdr:cNvPr id="933" name="楕円 932"/>
        <xdr:cNvSpPr/>
      </xdr:nvSpPr>
      <xdr:spPr>
        <a:xfrm>
          <a:off x="16579850" y="1738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121920</xdr:rowOff>
    </xdr:from>
    <xdr:to>
      <xdr:col>107</xdr:col>
      <xdr:colOff>50800</xdr:colOff>
      <xdr:row>101</xdr:row>
      <xdr:rowOff>121920</xdr:rowOff>
    </xdr:to>
    <xdr:cxnSp macro="">
      <xdr:nvCxnSpPr>
        <xdr:cNvPr id="934" name="直線コネクタ 933"/>
        <xdr:cNvCxnSpPr/>
      </xdr:nvCxnSpPr>
      <xdr:spPr>
        <a:xfrm>
          <a:off x="16630650" y="17438370"/>
          <a:ext cx="7461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137795</xdr:rowOff>
    </xdr:from>
    <xdr:to>
      <xdr:col>98</xdr:col>
      <xdr:colOff>38100</xdr:colOff>
      <xdr:row>102</xdr:row>
      <xdr:rowOff>67945</xdr:rowOff>
    </xdr:to>
    <xdr:sp macro="" textlink="">
      <xdr:nvSpPr>
        <xdr:cNvPr id="935" name="楕円 934"/>
        <xdr:cNvSpPr/>
      </xdr:nvSpPr>
      <xdr:spPr>
        <a:xfrm>
          <a:off x="15833725" y="17454245"/>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121920</xdr:rowOff>
    </xdr:from>
    <xdr:to>
      <xdr:col>102</xdr:col>
      <xdr:colOff>114300</xdr:colOff>
      <xdr:row>102</xdr:row>
      <xdr:rowOff>17145</xdr:rowOff>
    </xdr:to>
    <xdr:cxnSp macro="">
      <xdr:nvCxnSpPr>
        <xdr:cNvPr id="936" name="直線コネクタ 935"/>
        <xdr:cNvCxnSpPr/>
      </xdr:nvCxnSpPr>
      <xdr:spPr>
        <a:xfrm flipV="1">
          <a:off x="15865475" y="17438370"/>
          <a:ext cx="765175"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112413</xdr:rowOff>
    </xdr:from>
    <xdr:ext cx="469744" cy="259045"/>
    <xdr:sp macro="" textlink="">
      <xdr:nvSpPr>
        <xdr:cNvPr id="937" name="n_1aveValue【庁舎】&#10;一人当たり面積"/>
        <xdr:cNvSpPr txBox="1"/>
      </xdr:nvSpPr>
      <xdr:spPr>
        <a:xfrm>
          <a:off x="17932477" y="1845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102888</xdr:rowOff>
    </xdr:from>
    <xdr:ext cx="469744" cy="259045"/>
    <xdr:sp macro="" textlink="">
      <xdr:nvSpPr>
        <xdr:cNvPr id="938" name="n_2aveValue【庁舎】&#10;一人当たり面積"/>
        <xdr:cNvSpPr txBox="1"/>
      </xdr:nvSpPr>
      <xdr:spPr>
        <a:xfrm>
          <a:off x="17170477" y="1844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104791</xdr:rowOff>
    </xdr:from>
    <xdr:ext cx="469744" cy="259045"/>
    <xdr:sp macro="" textlink="">
      <xdr:nvSpPr>
        <xdr:cNvPr id="939" name="n_3aveValue【庁舎】&#10;一人当たり面積"/>
        <xdr:cNvSpPr txBox="1"/>
      </xdr:nvSpPr>
      <xdr:spPr>
        <a:xfrm>
          <a:off x="16424352" y="1844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91457</xdr:rowOff>
    </xdr:from>
    <xdr:ext cx="469744" cy="259045"/>
    <xdr:sp macro="" textlink="">
      <xdr:nvSpPr>
        <xdr:cNvPr id="940" name="n_4aveValue【庁舎】&#10;一人当たり面積"/>
        <xdr:cNvSpPr txBox="1"/>
      </xdr:nvSpPr>
      <xdr:spPr>
        <a:xfrm>
          <a:off x="1567822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149241</xdr:rowOff>
    </xdr:from>
    <xdr:ext cx="469744" cy="259045"/>
    <xdr:sp macro="" textlink="">
      <xdr:nvSpPr>
        <xdr:cNvPr id="941" name="n_1mainValue【庁舎】&#10;一人当たり面積"/>
        <xdr:cNvSpPr txBox="1"/>
      </xdr:nvSpPr>
      <xdr:spPr>
        <a:xfrm>
          <a:off x="17932477" y="1712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17797</xdr:rowOff>
    </xdr:from>
    <xdr:ext cx="469744" cy="259045"/>
    <xdr:sp macro="" textlink="">
      <xdr:nvSpPr>
        <xdr:cNvPr id="942" name="n_2mainValue【庁舎】&#10;一人当たり面積"/>
        <xdr:cNvSpPr txBox="1"/>
      </xdr:nvSpPr>
      <xdr:spPr>
        <a:xfrm>
          <a:off x="17170477" y="1716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100</xdr:row>
      <xdr:rowOff>17797</xdr:rowOff>
    </xdr:from>
    <xdr:ext cx="469744" cy="259045"/>
    <xdr:sp macro="" textlink="">
      <xdr:nvSpPr>
        <xdr:cNvPr id="943" name="n_3mainValue【庁舎】&#10;一人当たり面積"/>
        <xdr:cNvSpPr txBox="1"/>
      </xdr:nvSpPr>
      <xdr:spPr>
        <a:xfrm>
          <a:off x="16424352" y="1716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100</xdr:row>
      <xdr:rowOff>84472</xdr:rowOff>
    </xdr:from>
    <xdr:ext cx="469744" cy="259045"/>
    <xdr:sp macro="" textlink="">
      <xdr:nvSpPr>
        <xdr:cNvPr id="944" name="n_4mainValue【庁舎】&#10;一人当たり面積"/>
        <xdr:cNvSpPr txBox="1"/>
      </xdr:nvSpPr>
      <xdr:spPr>
        <a:xfrm>
          <a:off x="15678227" y="17229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xdr:cNvSpPr/>
      </xdr:nvSpPr>
      <xdr:spPr>
        <a:xfrm>
          <a:off x="647700" y="19431000"/>
          <a:ext cx="189357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xdr:cNvSpPr/>
      </xdr:nvSpPr>
      <xdr:spPr>
        <a:xfrm>
          <a:off x="647700" y="19494500"/>
          <a:ext cx="3276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xdr:cNvSpPr txBox="1"/>
      </xdr:nvSpPr>
      <xdr:spPr>
        <a:xfrm>
          <a:off x="723900" y="19748500"/>
          <a:ext cx="187706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類似団体と比較して特に有形固定資産減価償却率が高くなっている施設は、体育館・プール、福祉施設、消防施設、庁舎である。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市民会館については、令和３年度に芸術文化交流プラザを建設し、既存の施設を解体したため、有形固定資産減価償却率は平均よりも下回っている。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庁舎・消防施設は老朽化が著しいことから、新庁舎の建設に着手し、令和８年度から供用を開始しているため、減価償却率は今後変動する見込みである。また、体育館等のその他の施設については、公共施設総合管理計画及び令和６年度に策定した公共施設見直し方針に基づき、集約化や廃止等に向けて、今後の施設運営のあり方について検討を進め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福祉施設については、有形固定資産減価償却率は減少傾向ではあるが、一人当たりの面積は類似団体の平均を大きく上回っており、今後の施設運営の検討とともに維持管理にかかる経費の増加に留意していく必要があ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015555_&#36960;&#36605;&#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17.8</v>
          </cell>
          <cell r="BX51">
            <v>17.5</v>
          </cell>
          <cell r="CF51">
            <v>17.7</v>
          </cell>
          <cell r="CN51">
            <v>25.4</v>
          </cell>
          <cell r="CV51">
            <v>33.799999999999997</v>
          </cell>
        </row>
        <row r="53">
          <cell r="BP53">
            <v>68.599999999999994</v>
          </cell>
          <cell r="BX53">
            <v>67</v>
          </cell>
          <cell r="CF53">
            <v>68.2</v>
          </cell>
          <cell r="CN53">
            <v>68.8</v>
          </cell>
          <cell r="CV53">
            <v>68.7</v>
          </cell>
        </row>
        <row r="55">
          <cell r="AN55" t="str">
            <v>類似団体内平均値</v>
          </cell>
          <cell r="BP55">
            <v>12.8</v>
          </cell>
          <cell r="BX55">
            <v>0</v>
          </cell>
          <cell r="CF55">
            <v>0</v>
          </cell>
          <cell r="CN55">
            <v>0</v>
          </cell>
          <cell r="CV55">
            <v>0</v>
          </cell>
        </row>
        <row r="57">
          <cell r="BP57">
            <v>61.2</v>
          </cell>
          <cell r="BX57">
            <v>63.1</v>
          </cell>
          <cell r="CF57">
            <v>64.2</v>
          </cell>
          <cell r="CN57">
            <v>64.2</v>
          </cell>
          <cell r="CV57">
            <v>65</v>
          </cell>
        </row>
        <row r="72">
          <cell r="BP72" t="str">
            <v>R02</v>
          </cell>
          <cell r="BX72" t="str">
            <v>R03</v>
          </cell>
          <cell r="CF72" t="str">
            <v>R04</v>
          </cell>
          <cell r="CN72" t="str">
            <v>R05</v>
          </cell>
          <cell r="CV72" t="str">
            <v>R06</v>
          </cell>
        </row>
        <row r="73">
          <cell r="AN73" t="str">
            <v>当該団体値</v>
          </cell>
          <cell r="BP73">
            <v>17.8</v>
          </cell>
          <cell r="BX73">
            <v>17.5</v>
          </cell>
          <cell r="CF73">
            <v>17.7</v>
          </cell>
          <cell r="CN73">
            <v>25.4</v>
          </cell>
          <cell r="CV73">
            <v>33.799999999999997</v>
          </cell>
        </row>
        <row r="75">
          <cell r="BP75">
            <v>9.6999999999999993</v>
          </cell>
          <cell r="BX75">
            <v>9.5</v>
          </cell>
          <cell r="CF75">
            <v>9.9</v>
          </cell>
          <cell r="CN75">
            <v>10.6</v>
          </cell>
          <cell r="CV75">
            <v>12</v>
          </cell>
        </row>
        <row r="77">
          <cell r="AN77" t="str">
            <v>類似団体内平均値</v>
          </cell>
          <cell r="BP77">
            <v>12.8</v>
          </cell>
          <cell r="BX77">
            <v>0</v>
          </cell>
          <cell r="CF77">
            <v>0</v>
          </cell>
          <cell r="CN77">
            <v>0</v>
          </cell>
          <cell r="CV77">
            <v>0</v>
          </cell>
        </row>
        <row r="79">
          <cell r="BP79">
            <v>7.3</v>
          </cell>
          <cell r="BX79">
            <v>7.2</v>
          </cell>
          <cell r="CF79">
            <v>7.2</v>
          </cell>
          <cell r="CN79">
            <v>7</v>
          </cell>
          <cell r="CV79">
            <v>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zoomScale="85" zoomScaleNormal="85" workbookViewId="0"/>
  </sheetViews>
  <sheetFormatPr defaultColWidth="0" defaultRowHeight="11.25" zeroHeight="1" x14ac:dyDescent="0.15"/>
  <cols>
    <col min="1" max="11" width="2.140625" style="168" customWidth="1"/>
    <col min="12" max="12" width="2.28515625" style="168" customWidth="1"/>
    <col min="13" max="17" width="2.42578125" style="168" customWidth="1"/>
    <col min="18" max="119" width="2.140625" style="168" customWidth="1"/>
    <col min="120" max="16384" width="0" style="168"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77</v>
      </c>
      <c r="C2" s="170"/>
      <c r="D2" s="171"/>
    </row>
    <row r="3" spans="1:119" ht="18.75" customHeight="1" thickBot="1" x14ac:dyDescent="0.2">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18159313</v>
      </c>
      <c r="BO4" s="371"/>
      <c r="BP4" s="371"/>
      <c r="BQ4" s="371"/>
      <c r="BR4" s="371"/>
      <c r="BS4" s="371"/>
      <c r="BT4" s="371"/>
      <c r="BU4" s="372"/>
      <c r="BV4" s="370">
        <v>18320387</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8.3000000000000007</v>
      </c>
      <c r="CU4" s="377"/>
      <c r="CV4" s="377"/>
      <c r="CW4" s="377"/>
      <c r="CX4" s="377"/>
      <c r="CY4" s="377"/>
      <c r="CZ4" s="377"/>
      <c r="DA4" s="378"/>
      <c r="DB4" s="376">
        <v>7.3</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17318635</v>
      </c>
      <c r="BO5" s="408"/>
      <c r="BP5" s="408"/>
      <c r="BQ5" s="408"/>
      <c r="BR5" s="408"/>
      <c r="BS5" s="408"/>
      <c r="BT5" s="408"/>
      <c r="BU5" s="409"/>
      <c r="BV5" s="407">
        <v>17606916</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89.7</v>
      </c>
      <c r="CU5" s="405"/>
      <c r="CV5" s="405"/>
      <c r="CW5" s="405"/>
      <c r="CX5" s="405"/>
      <c r="CY5" s="405"/>
      <c r="CZ5" s="405"/>
      <c r="DA5" s="406"/>
      <c r="DB5" s="404">
        <v>91.5</v>
      </c>
      <c r="DC5" s="405"/>
      <c r="DD5" s="405"/>
      <c r="DE5" s="405"/>
      <c r="DF5" s="405"/>
      <c r="DG5" s="405"/>
      <c r="DH5" s="405"/>
      <c r="DI5" s="406"/>
    </row>
    <row r="6" spans="1:119" ht="18.75" customHeight="1" x14ac:dyDescent="0.15">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840678</v>
      </c>
      <c r="BO6" s="408"/>
      <c r="BP6" s="408"/>
      <c r="BQ6" s="408"/>
      <c r="BR6" s="408"/>
      <c r="BS6" s="408"/>
      <c r="BT6" s="408"/>
      <c r="BU6" s="409"/>
      <c r="BV6" s="407">
        <v>713471</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89.9</v>
      </c>
      <c r="CU6" s="445"/>
      <c r="CV6" s="445"/>
      <c r="CW6" s="445"/>
      <c r="CX6" s="445"/>
      <c r="CY6" s="445"/>
      <c r="CZ6" s="445"/>
      <c r="DA6" s="446"/>
      <c r="DB6" s="444">
        <v>91.9</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16206</v>
      </c>
      <c r="BO7" s="408"/>
      <c r="BP7" s="408"/>
      <c r="BQ7" s="408"/>
      <c r="BR7" s="408"/>
      <c r="BS7" s="408"/>
      <c r="BT7" s="408"/>
      <c r="BU7" s="409"/>
      <c r="BV7" s="407">
        <v>7357</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9878077</v>
      </c>
      <c r="CU7" s="408"/>
      <c r="CV7" s="408"/>
      <c r="CW7" s="408"/>
      <c r="CX7" s="408"/>
      <c r="CY7" s="408"/>
      <c r="CZ7" s="408"/>
      <c r="DA7" s="409"/>
      <c r="DB7" s="407">
        <v>9641547</v>
      </c>
      <c r="DC7" s="408"/>
      <c r="DD7" s="408"/>
      <c r="DE7" s="408"/>
      <c r="DF7" s="408"/>
      <c r="DG7" s="408"/>
      <c r="DH7" s="408"/>
      <c r="DI7" s="409"/>
    </row>
    <row r="8" spans="1:119" ht="18.75" customHeight="1" thickBot="1" x14ac:dyDescent="0.2">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824472</v>
      </c>
      <c r="BO8" s="408"/>
      <c r="BP8" s="408"/>
      <c r="BQ8" s="408"/>
      <c r="BR8" s="408"/>
      <c r="BS8" s="408"/>
      <c r="BT8" s="408"/>
      <c r="BU8" s="409"/>
      <c r="BV8" s="407">
        <v>706114</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0.26</v>
      </c>
      <c r="CU8" s="448"/>
      <c r="CV8" s="448"/>
      <c r="CW8" s="448"/>
      <c r="CX8" s="448"/>
      <c r="CY8" s="448"/>
      <c r="CZ8" s="448"/>
      <c r="DA8" s="449"/>
      <c r="DB8" s="447">
        <v>0.26</v>
      </c>
      <c r="DC8" s="448"/>
      <c r="DD8" s="448"/>
      <c r="DE8" s="448"/>
      <c r="DF8" s="448"/>
      <c r="DG8" s="448"/>
      <c r="DH8" s="448"/>
      <c r="DI8" s="449"/>
    </row>
    <row r="9" spans="1:119" ht="18.75" customHeight="1" thickBot="1" x14ac:dyDescent="0.2">
      <c r="A9" s="169"/>
      <c r="B9" s="401" t="s">
        <v>106</v>
      </c>
      <c r="C9" s="402"/>
      <c r="D9" s="402"/>
      <c r="E9" s="402"/>
      <c r="F9" s="402"/>
      <c r="G9" s="402"/>
      <c r="H9" s="402"/>
      <c r="I9" s="402"/>
      <c r="J9" s="402"/>
      <c r="K9" s="450"/>
      <c r="L9" s="451" t="s">
        <v>107</v>
      </c>
      <c r="M9" s="452"/>
      <c r="N9" s="452"/>
      <c r="O9" s="452"/>
      <c r="P9" s="452"/>
      <c r="Q9" s="453"/>
      <c r="R9" s="454">
        <v>19241</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118358</v>
      </c>
      <c r="BO9" s="408"/>
      <c r="BP9" s="408"/>
      <c r="BQ9" s="408"/>
      <c r="BR9" s="408"/>
      <c r="BS9" s="408"/>
      <c r="BT9" s="408"/>
      <c r="BU9" s="409"/>
      <c r="BV9" s="407">
        <v>-480162</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22.5</v>
      </c>
      <c r="CU9" s="405"/>
      <c r="CV9" s="405"/>
      <c r="CW9" s="405"/>
      <c r="CX9" s="405"/>
      <c r="CY9" s="405"/>
      <c r="CZ9" s="405"/>
      <c r="DA9" s="406"/>
      <c r="DB9" s="404">
        <v>20.9</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112</v>
      </c>
      <c r="M10" s="437"/>
      <c r="N10" s="437"/>
      <c r="O10" s="437"/>
      <c r="P10" s="437"/>
      <c r="Q10" s="438"/>
      <c r="R10" s="458">
        <v>20873</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114</v>
      </c>
      <c r="AV10" s="440"/>
      <c r="AW10" s="440"/>
      <c r="AX10" s="440"/>
      <c r="AY10" s="441" t="s">
        <v>115</v>
      </c>
      <c r="AZ10" s="442"/>
      <c r="BA10" s="442"/>
      <c r="BB10" s="442"/>
      <c r="BC10" s="442"/>
      <c r="BD10" s="442"/>
      <c r="BE10" s="442"/>
      <c r="BF10" s="442"/>
      <c r="BG10" s="442"/>
      <c r="BH10" s="442"/>
      <c r="BI10" s="442"/>
      <c r="BJ10" s="442"/>
      <c r="BK10" s="442"/>
      <c r="BL10" s="442"/>
      <c r="BM10" s="443"/>
      <c r="BN10" s="407">
        <v>2035</v>
      </c>
      <c r="BO10" s="408"/>
      <c r="BP10" s="408"/>
      <c r="BQ10" s="408"/>
      <c r="BR10" s="408"/>
      <c r="BS10" s="408"/>
      <c r="BT10" s="408"/>
      <c r="BU10" s="409"/>
      <c r="BV10" s="407">
        <v>459</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114</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15">
      <c r="A12" s="169"/>
      <c r="B12" s="467" t="s">
        <v>123</v>
      </c>
      <c r="C12" s="468"/>
      <c r="D12" s="468"/>
      <c r="E12" s="468"/>
      <c r="F12" s="468"/>
      <c r="G12" s="468"/>
      <c r="H12" s="468"/>
      <c r="I12" s="468"/>
      <c r="J12" s="468"/>
      <c r="K12" s="469"/>
      <c r="L12" s="476" t="s">
        <v>124</v>
      </c>
      <c r="M12" s="477"/>
      <c r="N12" s="477"/>
      <c r="O12" s="477"/>
      <c r="P12" s="477"/>
      <c r="Q12" s="478"/>
      <c r="R12" s="479">
        <v>17646</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114</v>
      </c>
      <c r="AV12" s="440"/>
      <c r="AW12" s="440"/>
      <c r="AX12" s="440"/>
      <c r="AY12" s="441" t="s">
        <v>128</v>
      </c>
      <c r="AZ12" s="442"/>
      <c r="BA12" s="442"/>
      <c r="BB12" s="442"/>
      <c r="BC12" s="442"/>
      <c r="BD12" s="442"/>
      <c r="BE12" s="442"/>
      <c r="BF12" s="442"/>
      <c r="BG12" s="442"/>
      <c r="BH12" s="442"/>
      <c r="BI12" s="442"/>
      <c r="BJ12" s="442"/>
      <c r="BK12" s="442"/>
      <c r="BL12" s="442"/>
      <c r="BM12" s="443"/>
      <c r="BN12" s="407">
        <v>700000</v>
      </c>
      <c r="BO12" s="408"/>
      <c r="BP12" s="408"/>
      <c r="BQ12" s="408"/>
      <c r="BR12" s="408"/>
      <c r="BS12" s="408"/>
      <c r="BT12" s="408"/>
      <c r="BU12" s="409"/>
      <c r="BV12" s="407">
        <v>546465</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130</v>
      </c>
      <c r="N13" s="499"/>
      <c r="O13" s="499"/>
      <c r="P13" s="499"/>
      <c r="Q13" s="500"/>
      <c r="R13" s="491">
        <v>17482</v>
      </c>
      <c r="S13" s="492"/>
      <c r="T13" s="492"/>
      <c r="U13" s="492"/>
      <c r="V13" s="493"/>
      <c r="W13" s="423" t="s">
        <v>131</v>
      </c>
      <c r="X13" s="424"/>
      <c r="Y13" s="424"/>
      <c r="Z13" s="424"/>
      <c r="AA13" s="424"/>
      <c r="AB13" s="414"/>
      <c r="AC13" s="458">
        <v>663</v>
      </c>
      <c r="AD13" s="459"/>
      <c r="AE13" s="459"/>
      <c r="AF13" s="459"/>
      <c r="AG13" s="501"/>
      <c r="AH13" s="458">
        <v>778</v>
      </c>
      <c r="AI13" s="459"/>
      <c r="AJ13" s="459"/>
      <c r="AK13" s="459"/>
      <c r="AL13" s="460"/>
      <c r="AM13" s="436" t="s">
        <v>132</v>
      </c>
      <c r="AN13" s="437"/>
      <c r="AO13" s="437"/>
      <c r="AP13" s="437"/>
      <c r="AQ13" s="437"/>
      <c r="AR13" s="437"/>
      <c r="AS13" s="437"/>
      <c r="AT13" s="438"/>
      <c r="AU13" s="439" t="s">
        <v>90</v>
      </c>
      <c r="AV13" s="440"/>
      <c r="AW13" s="440"/>
      <c r="AX13" s="440"/>
      <c r="AY13" s="441" t="s">
        <v>133</v>
      </c>
      <c r="AZ13" s="442"/>
      <c r="BA13" s="442"/>
      <c r="BB13" s="442"/>
      <c r="BC13" s="442"/>
      <c r="BD13" s="442"/>
      <c r="BE13" s="442"/>
      <c r="BF13" s="442"/>
      <c r="BG13" s="442"/>
      <c r="BH13" s="442"/>
      <c r="BI13" s="442"/>
      <c r="BJ13" s="442"/>
      <c r="BK13" s="442"/>
      <c r="BL13" s="442"/>
      <c r="BM13" s="443"/>
      <c r="BN13" s="407">
        <v>-579607</v>
      </c>
      <c r="BO13" s="408"/>
      <c r="BP13" s="408"/>
      <c r="BQ13" s="408"/>
      <c r="BR13" s="408"/>
      <c r="BS13" s="408"/>
      <c r="BT13" s="408"/>
      <c r="BU13" s="409"/>
      <c r="BV13" s="407">
        <v>-1026168</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12</v>
      </c>
      <c r="CU13" s="405"/>
      <c r="CV13" s="405"/>
      <c r="CW13" s="405"/>
      <c r="CX13" s="405"/>
      <c r="CY13" s="405"/>
      <c r="CZ13" s="405"/>
      <c r="DA13" s="406"/>
      <c r="DB13" s="404">
        <v>10.6</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135</v>
      </c>
      <c r="M14" s="489"/>
      <c r="N14" s="489"/>
      <c r="O14" s="489"/>
      <c r="P14" s="489"/>
      <c r="Q14" s="490"/>
      <c r="R14" s="491">
        <v>18068</v>
      </c>
      <c r="S14" s="492"/>
      <c r="T14" s="492"/>
      <c r="U14" s="492"/>
      <c r="V14" s="493"/>
      <c r="W14" s="397"/>
      <c r="X14" s="398"/>
      <c r="Y14" s="398"/>
      <c r="Z14" s="398"/>
      <c r="AA14" s="398"/>
      <c r="AB14" s="387"/>
      <c r="AC14" s="494">
        <v>7.4</v>
      </c>
      <c r="AD14" s="495"/>
      <c r="AE14" s="495"/>
      <c r="AF14" s="495"/>
      <c r="AG14" s="496"/>
      <c r="AH14" s="494">
        <v>8.1</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v>33.799999999999997</v>
      </c>
      <c r="CU14" s="506"/>
      <c r="CV14" s="506"/>
      <c r="CW14" s="506"/>
      <c r="CX14" s="506"/>
      <c r="CY14" s="506"/>
      <c r="CZ14" s="506"/>
      <c r="DA14" s="507"/>
      <c r="DB14" s="505">
        <v>25.4</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130</v>
      </c>
      <c r="N15" s="499"/>
      <c r="O15" s="499"/>
      <c r="P15" s="499"/>
      <c r="Q15" s="500"/>
      <c r="R15" s="491">
        <v>17931</v>
      </c>
      <c r="S15" s="492"/>
      <c r="T15" s="492"/>
      <c r="U15" s="492"/>
      <c r="V15" s="493"/>
      <c r="W15" s="423" t="s">
        <v>137</v>
      </c>
      <c r="X15" s="424"/>
      <c r="Y15" s="424"/>
      <c r="Z15" s="424"/>
      <c r="AA15" s="424"/>
      <c r="AB15" s="414"/>
      <c r="AC15" s="458">
        <v>1546</v>
      </c>
      <c r="AD15" s="459"/>
      <c r="AE15" s="459"/>
      <c r="AF15" s="459"/>
      <c r="AG15" s="501"/>
      <c r="AH15" s="458">
        <v>1820</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2352017</v>
      </c>
      <c r="BO15" s="371"/>
      <c r="BP15" s="371"/>
      <c r="BQ15" s="371"/>
      <c r="BR15" s="371"/>
      <c r="BS15" s="371"/>
      <c r="BT15" s="371"/>
      <c r="BU15" s="372"/>
      <c r="BV15" s="370">
        <v>2326942</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17.3</v>
      </c>
      <c r="AD16" s="495"/>
      <c r="AE16" s="495"/>
      <c r="AF16" s="495"/>
      <c r="AG16" s="496"/>
      <c r="AH16" s="494">
        <v>19</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9319414</v>
      </c>
      <c r="BO16" s="408"/>
      <c r="BP16" s="408"/>
      <c r="BQ16" s="408"/>
      <c r="BR16" s="408"/>
      <c r="BS16" s="408"/>
      <c r="BT16" s="408"/>
      <c r="BU16" s="409"/>
      <c r="BV16" s="407">
        <v>9062086</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6727</v>
      </c>
      <c r="AD17" s="459"/>
      <c r="AE17" s="459"/>
      <c r="AF17" s="459"/>
      <c r="AG17" s="501"/>
      <c r="AH17" s="458">
        <v>7000</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2890250</v>
      </c>
      <c r="BO17" s="408"/>
      <c r="BP17" s="408"/>
      <c r="BQ17" s="408"/>
      <c r="BR17" s="408"/>
      <c r="BS17" s="408"/>
      <c r="BT17" s="408"/>
      <c r="BU17" s="409"/>
      <c r="BV17" s="407">
        <v>2863465</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29" t="s">
        <v>147</v>
      </c>
      <c r="C18" s="450"/>
      <c r="D18" s="450"/>
      <c r="E18" s="530"/>
      <c r="F18" s="530"/>
      <c r="G18" s="530"/>
      <c r="H18" s="530"/>
      <c r="I18" s="530"/>
      <c r="J18" s="530"/>
      <c r="K18" s="530"/>
      <c r="L18" s="531">
        <v>1332.45</v>
      </c>
      <c r="M18" s="531"/>
      <c r="N18" s="531"/>
      <c r="O18" s="531"/>
      <c r="P18" s="531"/>
      <c r="Q18" s="531"/>
      <c r="R18" s="532"/>
      <c r="S18" s="532"/>
      <c r="T18" s="532"/>
      <c r="U18" s="532"/>
      <c r="V18" s="533"/>
      <c r="W18" s="425"/>
      <c r="X18" s="426"/>
      <c r="Y18" s="426"/>
      <c r="Z18" s="426"/>
      <c r="AA18" s="426"/>
      <c r="AB18" s="417"/>
      <c r="AC18" s="534">
        <v>75.3</v>
      </c>
      <c r="AD18" s="535"/>
      <c r="AE18" s="535"/>
      <c r="AF18" s="535"/>
      <c r="AG18" s="536"/>
      <c r="AH18" s="534">
        <v>72.900000000000006</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9127653</v>
      </c>
      <c r="BO18" s="408"/>
      <c r="BP18" s="408"/>
      <c r="BQ18" s="408"/>
      <c r="BR18" s="408"/>
      <c r="BS18" s="408"/>
      <c r="BT18" s="408"/>
      <c r="BU18" s="409"/>
      <c r="BV18" s="407">
        <v>8963193</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69"/>
      <c r="B19" s="529" t="s">
        <v>149</v>
      </c>
      <c r="C19" s="450"/>
      <c r="D19" s="450"/>
      <c r="E19" s="530"/>
      <c r="F19" s="530"/>
      <c r="G19" s="530"/>
      <c r="H19" s="530"/>
      <c r="I19" s="530"/>
      <c r="J19" s="530"/>
      <c r="K19" s="530"/>
      <c r="L19" s="538">
        <v>14</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12325292</v>
      </c>
      <c r="BO19" s="408"/>
      <c r="BP19" s="408"/>
      <c r="BQ19" s="408"/>
      <c r="BR19" s="408"/>
      <c r="BS19" s="408"/>
      <c r="BT19" s="408"/>
      <c r="BU19" s="409"/>
      <c r="BV19" s="407">
        <v>12265922</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29" t="s">
        <v>151</v>
      </c>
      <c r="C20" s="450"/>
      <c r="D20" s="450"/>
      <c r="E20" s="530"/>
      <c r="F20" s="530"/>
      <c r="G20" s="530"/>
      <c r="H20" s="530"/>
      <c r="I20" s="530"/>
      <c r="J20" s="530"/>
      <c r="K20" s="530"/>
      <c r="L20" s="538">
        <v>8813</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27937394</v>
      </c>
      <c r="BO22" s="371"/>
      <c r="BP22" s="371"/>
      <c r="BQ22" s="371"/>
      <c r="BR22" s="371"/>
      <c r="BS22" s="371"/>
      <c r="BT22" s="371"/>
      <c r="BU22" s="372"/>
      <c r="BV22" s="370">
        <v>28151829</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16861463</v>
      </c>
      <c r="BO23" s="408"/>
      <c r="BP23" s="408"/>
      <c r="BQ23" s="408"/>
      <c r="BR23" s="408"/>
      <c r="BS23" s="408"/>
      <c r="BT23" s="408"/>
      <c r="BU23" s="409"/>
      <c r="BV23" s="407">
        <v>17399079</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78"/>
      <c r="C24" s="554"/>
      <c r="D24" s="555"/>
      <c r="E24" s="457" t="s">
        <v>161</v>
      </c>
      <c r="F24" s="437"/>
      <c r="G24" s="437"/>
      <c r="H24" s="437"/>
      <c r="I24" s="437"/>
      <c r="J24" s="437"/>
      <c r="K24" s="438"/>
      <c r="L24" s="458">
        <v>1</v>
      </c>
      <c r="M24" s="459"/>
      <c r="N24" s="459"/>
      <c r="O24" s="459"/>
      <c r="P24" s="501"/>
      <c r="Q24" s="458">
        <v>8100</v>
      </c>
      <c r="R24" s="459"/>
      <c r="S24" s="459"/>
      <c r="T24" s="459"/>
      <c r="U24" s="459"/>
      <c r="V24" s="501"/>
      <c r="W24" s="553"/>
      <c r="X24" s="554"/>
      <c r="Y24" s="555"/>
      <c r="Z24" s="457" t="s">
        <v>162</v>
      </c>
      <c r="AA24" s="437"/>
      <c r="AB24" s="437"/>
      <c r="AC24" s="437"/>
      <c r="AD24" s="437"/>
      <c r="AE24" s="437"/>
      <c r="AF24" s="437"/>
      <c r="AG24" s="438"/>
      <c r="AH24" s="458">
        <v>214</v>
      </c>
      <c r="AI24" s="459"/>
      <c r="AJ24" s="459"/>
      <c r="AK24" s="459"/>
      <c r="AL24" s="501"/>
      <c r="AM24" s="458">
        <v>659548</v>
      </c>
      <c r="AN24" s="459"/>
      <c r="AO24" s="459"/>
      <c r="AP24" s="459"/>
      <c r="AQ24" s="459"/>
      <c r="AR24" s="501"/>
      <c r="AS24" s="458">
        <v>3082</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24118825</v>
      </c>
      <c r="BO24" s="408"/>
      <c r="BP24" s="408"/>
      <c r="BQ24" s="408"/>
      <c r="BR24" s="408"/>
      <c r="BS24" s="408"/>
      <c r="BT24" s="408"/>
      <c r="BU24" s="409"/>
      <c r="BV24" s="407">
        <v>23731084</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78"/>
      <c r="C25" s="554"/>
      <c r="D25" s="555"/>
      <c r="E25" s="457" t="s">
        <v>164</v>
      </c>
      <c r="F25" s="437"/>
      <c r="G25" s="437"/>
      <c r="H25" s="437"/>
      <c r="I25" s="437"/>
      <c r="J25" s="437"/>
      <c r="K25" s="438"/>
      <c r="L25" s="458">
        <v>1</v>
      </c>
      <c r="M25" s="459"/>
      <c r="N25" s="459"/>
      <c r="O25" s="459"/>
      <c r="P25" s="501"/>
      <c r="Q25" s="458">
        <v>6400</v>
      </c>
      <c r="R25" s="459"/>
      <c r="S25" s="459"/>
      <c r="T25" s="459"/>
      <c r="U25" s="459"/>
      <c r="V25" s="501"/>
      <c r="W25" s="553"/>
      <c r="X25" s="554"/>
      <c r="Y25" s="555"/>
      <c r="Z25" s="457" t="s">
        <v>165</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6184122</v>
      </c>
      <c r="BO25" s="371"/>
      <c r="BP25" s="371"/>
      <c r="BQ25" s="371"/>
      <c r="BR25" s="371"/>
      <c r="BS25" s="371"/>
      <c r="BT25" s="371"/>
      <c r="BU25" s="372"/>
      <c r="BV25" s="370">
        <v>7676547</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78"/>
      <c r="C26" s="554"/>
      <c r="D26" s="555"/>
      <c r="E26" s="457" t="s">
        <v>167</v>
      </c>
      <c r="F26" s="437"/>
      <c r="G26" s="437"/>
      <c r="H26" s="437"/>
      <c r="I26" s="437"/>
      <c r="J26" s="437"/>
      <c r="K26" s="438"/>
      <c r="L26" s="458">
        <v>1</v>
      </c>
      <c r="M26" s="459"/>
      <c r="N26" s="459"/>
      <c r="O26" s="459"/>
      <c r="P26" s="501"/>
      <c r="Q26" s="458">
        <v>5550</v>
      </c>
      <c r="R26" s="459"/>
      <c r="S26" s="459"/>
      <c r="T26" s="459"/>
      <c r="U26" s="459"/>
      <c r="V26" s="501"/>
      <c r="W26" s="553"/>
      <c r="X26" s="554"/>
      <c r="Y26" s="555"/>
      <c r="Z26" s="457" t="s">
        <v>168</v>
      </c>
      <c r="AA26" s="559"/>
      <c r="AB26" s="559"/>
      <c r="AC26" s="559"/>
      <c r="AD26" s="559"/>
      <c r="AE26" s="559"/>
      <c r="AF26" s="559"/>
      <c r="AG26" s="560"/>
      <c r="AH26" s="458">
        <v>15</v>
      </c>
      <c r="AI26" s="459"/>
      <c r="AJ26" s="459"/>
      <c r="AK26" s="459"/>
      <c r="AL26" s="501"/>
      <c r="AM26" s="458">
        <v>43755</v>
      </c>
      <c r="AN26" s="459"/>
      <c r="AO26" s="459"/>
      <c r="AP26" s="459"/>
      <c r="AQ26" s="459"/>
      <c r="AR26" s="501"/>
      <c r="AS26" s="458">
        <v>2917</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78"/>
      <c r="C27" s="554"/>
      <c r="D27" s="555"/>
      <c r="E27" s="457" t="s">
        <v>170</v>
      </c>
      <c r="F27" s="437"/>
      <c r="G27" s="437"/>
      <c r="H27" s="437"/>
      <c r="I27" s="437"/>
      <c r="J27" s="437"/>
      <c r="K27" s="438"/>
      <c r="L27" s="458">
        <v>1</v>
      </c>
      <c r="M27" s="459"/>
      <c r="N27" s="459"/>
      <c r="O27" s="459"/>
      <c r="P27" s="501"/>
      <c r="Q27" s="458">
        <v>2950</v>
      </c>
      <c r="R27" s="459"/>
      <c r="S27" s="459"/>
      <c r="T27" s="459"/>
      <c r="U27" s="459"/>
      <c r="V27" s="501"/>
      <c r="W27" s="553"/>
      <c r="X27" s="554"/>
      <c r="Y27" s="555"/>
      <c r="Z27" s="457" t="s">
        <v>171</v>
      </c>
      <c r="AA27" s="437"/>
      <c r="AB27" s="437"/>
      <c r="AC27" s="437"/>
      <c r="AD27" s="437"/>
      <c r="AE27" s="437"/>
      <c r="AF27" s="437"/>
      <c r="AG27" s="438"/>
      <c r="AH27" s="458">
        <v>2</v>
      </c>
      <c r="AI27" s="459"/>
      <c r="AJ27" s="459"/>
      <c r="AK27" s="459"/>
      <c r="AL27" s="501"/>
      <c r="AM27" s="458" t="s">
        <v>172</v>
      </c>
      <c r="AN27" s="459"/>
      <c r="AO27" s="459"/>
      <c r="AP27" s="459"/>
      <c r="AQ27" s="459"/>
      <c r="AR27" s="501"/>
      <c r="AS27" s="458" t="s">
        <v>172</v>
      </c>
      <c r="AT27" s="459"/>
      <c r="AU27" s="459"/>
      <c r="AV27" s="459"/>
      <c r="AW27" s="459"/>
      <c r="AX27" s="460"/>
      <c r="AY27" s="502" t="s">
        <v>173</v>
      </c>
      <c r="AZ27" s="503"/>
      <c r="BA27" s="503"/>
      <c r="BB27" s="503"/>
      <c r="BC27" s="503"/>
      <c r="BD27" s="503"/>
      <c r="BE27" s="503"/>
      <c r="BF27" s="503"/>
      <c r="BG27" s="503"/>
      <c r="BH27" s="503"/>
      <c r="BI27" s="503"/>
      <c r="BJ27" s="503"/>
      <c r="BK27" s="503"/>
      <c r="BL27" s="503"/>
      <c r="BM27" s="504"/>
      <c r="BN27" s="526">
        <v>192136</v>
      </c>
      <c r="BO27" s="527"/>
      <c r="BP27" s="527"/>
      <c r="BQ27" s="527"/>
      <c r="BR27" s="527"/>
      <c r="BS27" s="527"/>
      <c r="BT27" s="527"/>
      <c r="BU27" s="528"/>
      <c r="BV27" s="526">
        <v>190606</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78"/>
      <c r="C28" s="554"/>
      <c r="D28" s="555"/>
      <c r="E28" s="457" t="s">
        <v>174</v>
      </c>
      <c r="F28" s="437"/>
      <c r="G28" s="437"/>
      <c r="H28" s="437"/>
      <c r="I28" s="437"/>
      <c r="J28" s="437"/>
      <c r="K28" s="438"/>
      <c r="L28" s="458">
        <v>1</v>
      </c>
      <c r="M28" s="459"/>
      <c r="N28" s="459"/>
      <c r="O28" s="459"/>
      <c r="P28" s="501"/>
      <c r="Q28" s="458">
        <v>2350</v>
      </c>
      <c r="R28" s="459"/>
      <c r="S28" s="459"/>
      <c r="T28" s="459"/>
      <c r="U28" s="459"/>
      <c r="V28" s="501"/>
      <c r="W28" s="553"/>
      <c r="X28" s="554"/>
      <c r="Y28" s="555"/>
      <c r="Z28" s="457" t="s">
        <v>175</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176</v>
      </c>
      <c r="AZ28" s="562"/>
      <c r="BA28" s="562"/>
      <c r="BB28" s="563"/>
      <c r="BC28" s="367" t="s">
        <v>46</v>
      </c>
      <c r="BD28" s="368"/>
      <c r="BE28" s="368"/>
      <c r="BF28" s="368"/>
      <c r="BG28" s="368"/>
      <c r="BH28" s="368"/>
      <c r="BI28" s="368"/>
      <c r="BJ28" s="368"/>
      <c r="BK28" s="368"/>
      <c r="BL28" s="368"/>
      <c r="BM28" s="369"/>
      <c r="BN28" s="370">
        <v>3448420</v>
      </c>
      <c r="BO28" s="371"/>
      <c r="BP28" s="371"/>
      <c r="BQ28" s="371"/>
      <c r="BR28" s="371"/>
      <c r="BS28" s="371"/>
      <c r="BT28" s="371"/>
      <c r="BU28" s="372"/>
      <c r="BV28" s="370">
        <v>3792385</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78"/>
      <c r="C29" s="554"/>
      <c r="D29" s="555"/>
      <c r="E29" s="457" t="s">
        <v>177</v>
      </c>
      <c r="F29" s="437"/>
      <c r="G29" s="437"/>
      <c r="H29" s="437"/>
      <c r="I29" s="437"/>
      <c r="J29" s="437"/>
      <c r="K29" s="438"/>
      <c r="L29" s="458">
        <v>14</v>
      </c>
      <c r="M29" s="459"/>
      <c r="N29" s="459"/>
      <c r="O29" s="459"/>
      <c r="P29" s="501"/>
      <c r="Q29" s="458">
        <v>2010</v>
      </c>
      <c r="R29" s="459"/>
      <c r="S29" s="459"/>
      <c r="T29" s="459"/>
      <c r="U29" s="459"/>
      <c r="V29" s="501"/>
      <c r="W29" s="556"/>
      <c r="X29" s="557"/>
      <c r="Y29" s="558"/>
      <c r="Z29" s="457" t="s">
        <v>178</v>
      </c>
      <c r="AA29" s="437"/>
      <c r="AB29" s="437"/>
      <c r="AC29" s="437"/>
      <c r="AD29" s="437"/>
      <c r="AE29" s="437"/>
      <c r="AF29" s="437"/>
      <c r="AG29" s="438"/>
      <c r="AH29" s="458">
        <v>216</v>
      </c>
      <c r="AI29" s="459"/>
      <c r="AJ29" s="459"/>
      <c r="AK29" s="459"/>
      <c r="AL29" s="501"/>
      <c r="AM29" s="458">
        <v>667100</v>
      </c>
      <c r="AN29" s="459"/>
      <c r="AO29" s="459"/>
      <c r="AP29" s="459"/>
      <c r="AQ29" s="459"/>
      <c r="AR29" s="501"/>
      <c r="AS29" s="458">
        <v>3088</v>
      </c>
      <c r="AT29" s="459"/>
      <c r="AU29" s="459"/>
      <c r="AV29" s="459"/>
      <c r="AW29" s="459"/>
      <c r="AX29" s="460"/>
      <c r="AY29" s="564"/>
      <c r="AZ29" s="565"/>
      <c r="BA29" s="565"/>
      <c r="BB29" s="566"/>
      <c r="BC29" s="441" t="s">
        <v>179</v>
      </c>
      <c r="BD29" s="442"/>
      <c r="BE29" s="442"/>
      <c r="BF29" s="442"/>
      <c r="BG29" s="442"/>
      <c r="BH29" s="442"/>
      <c r="BI29" s="442"/>
      <c r="BJ29" s="442"/>
      <c r="BK29" s="442"/>
      <c r="BL29" s="442"/>
      <c r="BM29" s="443"/>
      <c r="BN29" s="407">
        <v>875142</v>
      </c>
      <c r="BO29" s="408"/>
      <c r="BP29" s="408"/>
      <c r="BQ29" s="408"/>
      <c r="BR29" s="408"/>
      <c r="BS29" s="408"/>
      <c r="BT29" s="408"/>
      <c r="BU29" s="409"/>
      <c r="BV29" s="407">
        <v>843656</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180</v>
      </c>
      <c r="X30" s="575"/>
      <c r="Y30" s="575"/>
      <c r="Z30" s="575"/>
      <c r="AA30" s="575"/>
      <c r="AB30" s="575"/>
      <c r="AC30" s="575"/>
      <c r="AD30" s="575"/>
      <c r="AE30" s="575"/>
      <c r="AF30" s="575"/>
      <c r="AG30" s="576"/>
      <c r="AH30" s="534">
        <v>96</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4846134</v>
      </c>
      <c r="BO30" s="527"/>
      <c r="BP30" s="527"/>
      <c r="BQ30" s="527"/>
      <c r="BR30" s="527"/>
      <c r="BS30" s="527"/>
      <c r="BT30" s="527"/>
      <c r="BU30" s="528"/>
      <c r="BV30" s="526">
        <v>4781722</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70" t="s">
        <v>181</v>
      </c>
      <c r="D32" s="570"/>
      <c r="E32" s="570"/>
      <c r="F32" s="570"/>
      <c r="G32" s="570"/>
      <c r="H32" s="570"/>
      <c r="I32" s="570"/>
      <c r="J32" s="570"/>
      <c r="K32" s="570"/>
      <c r="L32" s="570"/>
      <c r="M32" s="570"/>
      <c r="N32" s="570"/>
      <c r="O32" s="570"/>
      <c r="P32" s="570"/>
      <c r="Q32" s="570"/>
      <c r="R32" s="570"/>
      <c r="S32" s="570"/>
      <c r="U32" s="411" t="s">
        <v>182</v>
      </c>
      <c r="V32" s="411"/>
      <c r="W32" s="411"/>
      <c r="X32" s="411"/>
      <c r="Y32" s="411"/>
      <c r="Z32" s="411"/>
      <c r="AA32" s="411"/>
      <c r="AB32" s="411"/>
      <c r="AC32" s="411"/>
      <c r="AD32" s="411"/>
      <c r="AE32" s="411"/>
      <c r="AF32" s="411"/>
      <c r="AG32" s="411"/>
      <c r="AH32" s="411"/>
      <c r="AI32" s="411"/>
      <c r="AJ32" s="411"/>
      <c r="AK32" s="411"/>
      <c r="AM32" s="411" t="s">
        <v>183</v>
      </c>
      <c r="AN32" s="411"/>
      <c r="AO32" s="411"/>
      <c r="AP32" s="411"/>
      <c r="AQ32" s="411"/>
      <c r="AR32" s="411"/>
      <c r="AS32" s="411"/>
      <c r="AT32" s="411"/>
      <c r="AU32" s="411"/>
      <c r="AV32" s="411"/>
      <c r="AW32" s="411"/>
      <c r="AX32" s="411"/>
      <c r="AY32" s="411"/>
      <c r="AZ32" s="411"/>
      <c r="BA32" s="411"/>
      <c r="BB32" s="411"/>
      <c r="BC32" s="411"/>
      <c r="BE32" s="411" t="s">
        <v>184</v>
      </c>
      <c r="BF32" s="411"/>
      <c r="BG32" s="411"/>
      <c r="BH32" s="411"/>
      <c r="BI32" s="411"/>
      <c r="BJ32" s="411"/>
      <c r="BK32" s="411"/>
      <c r="BL32" s="411"/>
      <c r="BM32" s="411"/>
      <c r="BN32" s="411"/>
      <c r="BO32" s="411"/>
      <c r="BP32" s="411"/>
      <c r="BQ32" s="411"/>
      <c r="BR32" s="411"/>
      <c r="BS32" s="411"/>
      <c r="BT32" s="411"/>
      <c r="BU32" s="411"/>
      <c r="BW32" s="411" t="s">
        <v>185</v>
      </c>
      <c r="BX32" s="411"/>
      <c r="BY32" s="411"/>
      <c r="BZ32" s="411"/>
      <c r="CA32" s="411"/>
      <c r="CB32" s="411"/>
      <c r="CC32" s="411"/>
      <c r="CD32" s="411"/>
      <c r="CE32" s="411"/>
      <c r="CF32" s="411"/>
      <c r="CG32" s="411"/>
      <c r="CH32" s="411"/>
      <c r="CI32" s="411"/>
      <c r="CJ32" s="411"/>
      <c r="CK32" s="411"/>
      <c r="CL32" s="411"/>
      <c r="CM32" s="411"/>
      <c r="CO32" s="411" t="s">
        <v>186</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15">
      <c r="A33" s="169"/>
      <c r="B33" s="193"/>
      <c r="C33" s="431" t="s">
        <v>187</v>
      </c>
      <c r="D33" s="431"/>
      <c r="E33" s="396" t="s">
        <v>188</v>
      </c>
      <c r="F33" s="396"/>
      <c r="G33" s="396"/>
      <c r="H33" s="396"/>
      <c r="I33" s="396"/>
      <c r="J33" s="396"/>
      <c r="K33" s="396"/>
      <c r="L33" s="396"/>
      <c r="M33" s="396"/>
      <c r="N33" s="396"/>
      <c r="O33" s="396"/>
      <c r="P33" s="396"/>
      <c r="Q33" s="396"/>
      <c r="R33" s="396"/>
      <c r="S33" s="396"/>
      <c r="T33" s="194"/>
      <c r="U33" s="431" t="s">
        <v>187</v>
      </c>
      <c r="V33" s="431"/>
      <c r="W33" s="396" t="s">
        <v>188</v>
      </c>
      <c r="X33" s="396"/>
      <c r="Y33" s="396"/>
      <c r="Z33" s="396"/>
      <c r="AA33" s="396"/>
      <c r="AB33" s="396"/>
      <c r="AC33" s="396"/>
      <c r="AD33" s="396"/>
      <c r="AE33" s="396"/>
      <c r="AF33" s="396"/>
      <c r="AG33" s="396"/>
      <c r="AH33" s="396"/>
      <c r="AI33" s="396"/>
      <c r="AJ33" s="396"/>
      <c r="AK33" s="396"/>
      <c r="AL33" s="194"/>
      <c r="AM33" s="431" t="s">
        <v>187</v>
      </c>
      <c r="AN33" s="431"/>
      <c r="AO33" s="396" t="s">
        <v>188</v>
      </c>
      <c r="AP33" s="396"/>
      <c r="AQ33" s="396"/>
      <c r="AR33" s="396"/>
      <c r="AS33" s="396"/>
      <c r="AT33" s="396"/>
      <c r="AU33" s="396"/>
      <c r="AV33" s="396"/>
      <c r="AW33" s="396"/>
      <c r="AX33" s="396"/>
      <c r="AY33" s="396"/>
      <c r="AZ33" s="396"/>
      <c r="BA33" s="396"/>
      <c r="BB33" s="396"/>
      <c r="BC33" s="396"/>
      <c r="BD33" s="195"/>
      <c r="BE33" s="396" t="s">
        <v>189</v>
      </c>
      <c r="BF33" s="396"/>
      <c r="BG33" s="396" t="s">
        <v>190</v>
      </c>
      <c r="BH33" s="396"/>
      <c r="BI33" s="396"/>
      <c r="BJ33" s="396"/>
      <c r="BK33" s="396"/>
      <c r="BL33" s="396"/>
      <c r="BM33" s="396"/>
      <c r="BN33" s="396"/>
      <c r="BO33" s="396"/>
      <c r="BP33" s="396"/>
      <c r="BQ33" s="396"/>
      <c r="BR33" s="396"/>
      <c r="BS33" s="396"/>
      <c r="BT33" s="396"/>
      <c r="BU33" s="396"/>
      <c r="BV33" s="195"/>
      <c r="BW33" s="431" t="s">
        <v>189</v>
      </c>
      <c r="BX33" s="431"/>
      <c r="BY33" s="396" t="s">
        <v>191</v>
      </c>
      <c r="BZ33" s="396"/>
      <c r="CA33" s="396"/>
      <c r="CB33" s="396"/>
      <c r="CC33" s="396"/>
      <c r="CD33" s="396"/>
      <c r="CE33" s="396"/>
      <c r="CF33" s="396"/>
      <c r="CG33" s="396"/>
      <c r="CH33" s="396"/>
      <c r="CI33" s="396"/>
      <c r="CJ33" s="396"/>
      <c r="CK33" s="396"/>
      <c r="CL33" s="396"/>
      <c r="CM33" s="396"/>
      <c r="CN33" s="194"/>
      <c r="CO33" s="431" t="s">
        <v>187</v>
      </c>
      <c r="CP33" s="431"/>
      <c r="CQ33" s="396" t="s">
        <v>192</v>
      </c>
      <c r="CR33" s="396"/>
      <c r="CS33" s="396"/>
      <c r="CT33" s="396"/>
      <c r="CU33" s="396"/>
      <c r="CV33" s="396"/>
      <c r="CW33" s="396"/>
      <c r="CX33" s="396"/>
      <c r="CY33" s="396"/>
      <c r="CZ33" s="396"/>
      <c r="DA33" s="396"/>
      <c r="DB33" s="396"/>
      <c r="DC33" s="396"/>
      <c r="DD33" s="396"/>
      <c r="DE33" s="396"/>
      <c r="DF33" s="194"/>
      <c r="DG33" s="596" t="s">
        <v>193</v>
      </c>
      <c r="DH33" s="596"/>
      <c r="DI33" s="196"/>
    </row>
    <row r="34" spans="1:113" ht="32.25" customHeight="1" x14ac:dyDescent="0.15">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2</v>
      </c>
      <c r="V34" s="597"/>
      <c r="W34" s="598" t="str">
        <f>IF('各会計、関係団体の財政状況及び健全化判断比率'!B28="","",'各会計、関係団体の財政状況及び健全化判断比率'!B28)</f>
        <v>国民健康保険特別会計</v>
      </c>
      <c r="X34" s="598"/>
      <c r="Y34" s="598"/>
      <c r="Z34" s="598"/>
      <c r="AA34" s="598"/>
      <c r="AB34" s="598"/>
      <c r="AC34" s="598"/>
      <c r="AD34" s="598"/>
      <c r="AE34" s="598"/>
      <c r="AF34" s="598"/>
      <c r="AG34" s="598"/>
      <c r="AH34" s="598"/>
      <c r="AI34" s="598"/>
      <c r="AJ34" s="598"/>
      <c r="AK34" s="598"/>
      <c r="AL34" s="169"/>
      <c r="AM34" s="597">
        <f>IF(AO34="","",MAX(C34:D43,U34:V43)+1)</f>
        <v>5</v>
      </c>
      <c r="AN34" s="597"/>
      <c r="AO34" s="598" t="str">
        <f>IF('各会計、関係団体の財政状況及び健全化判断比率'!B31="","",'各会計、関係団体の財政状況及び健全化判断比率'!B31)</f>
        <v>水道事業会計</v>
      </c>
      <c r="AP34" s="598"/>
      <c r="AQ34" s="598"/>
      <c r="AR34" s="598"/>
      <c r="AS34" s="598"/>
      <c r="AT34" s="598"/>
      <c r="AU34" s="598"/>
      <c r="AV34" s="598"/>
      <c r="AW34" s="598"/>
      <c r="AX34" s="598"/>
      <c r="AY34" s="598"/>
      <c r="AZ34" s="598"/>
      <c r="BA34" s="598"/>
      <c r="BB34" s="598"/>
      <c r="BC34" s="598"/>
      <c r="BD34" s="169"/>
      <c r="BE34" s="597" t="str">
        <f>IF(BG34="","",MAX(C34:D43,U34:V43,AM34:AN43)+1)</f>
        <v/>
      </c>
      <c r="BF34" s="597"/>
      <c r="BG34" s="598"/>
      <c r="BH34" s="598"/>
      <c r="BI34" s="598"/>
      <c r="BJ34" s="598"/>
      <c r="BK34" s="598"/>
      <c r="BL34" s="598"/>
      <c r="BM34" s="598"/>
      <c r="BN34" s="598"/>
      <c r="BO34" s="598"/>
      <c r="BP34" s="598"/>
      <c r="BQ34" s="598"/>
      <c r="BR34" s="598"/>
      <c r="BS34" s="598"/>
      <c r="BT34" s="598"/>
      <c r="BU34" s="598"/>
      <c r="BV34" s="169"/>
      <c r="BW34" s="597">
        <f>IF(BY34="","",MAX(C34:D43,U34:V43,AM34:AN43,BE34:BF43)+1)</f>
        <v>7</v>
      </c>
      <c r="BX34" s="597"/>
      <c r="BY34" s="598" t="str">
        <f>IF('各会計、関係団体の財政状況及び健全化判断比率'!B68="","",'各会計、関係団体の財政状況及び健全化判断比率'!B68)</f>
        <v>遠軽地区広域組合</v>
      </c>
      <c r="BZ34" s="598"/>
      <c r="CA34" s="598"/>
      <c r="CB34" s="598"/>
      <c r="CC34" s="598"/>
      <c r="CD34" s="598"/>
      <c r="CE34" s="598"/>
      <c r="CF34" s="598"/>
      <c r="CG34" s="598"/>
      <c r="CH34" s="598"/>
      <c r="CI34" s="598"/>
      <c r="CJ34" s="598"/>
      <c r="CK34" s="598"/>
      <c r="CL34" s="598"/>
      <c r="CM34" s="598"/>
      <c r="CN34" s="169"/>
      <c r="CO34" s="597">
        <f>IF(CQ34="","",MAX(C34:D43,U34:V43,AM34:AN43,BE34:BF43,BW34:BX43)+1)</f>
        <v>9</v>
      </c>
      <c r="CP34" s="597"/>
      <c r="CQ34" s="598" t="str">
        <f>IF('各会計、関係団体の財政状況及び健全化判断比率'!BS7="","",'各会計、関係団体の財政状況及び健全化判断比率'!BS7)</f>
        <v>株式会社生田原振興公社</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15">
      <c r="A35" s="169"/>
      <c r="B35" s="193"/>
      <c r="C35" s="597" t="str">
        <f>IF(E35="","",C34+1)</f>
        <v/>
      </c>
      <c r="D35" s="597"/>
      <c r="E35" s="598" t="str">
        <f>IF('各会計、関係団体の財政状況及び健全化判断比率'!B8="","",'各会計、関係団体の財政状況及び健全化判断比率'!B8)</f>
        <v/>
      </c>
      <c r="F35" s="598"/>
      <c r="G35" s="598"/>
      <c r="H35" s="598"/>
      <c r="I35" s="598"/>
      <c r="J35" s="598"/>
      <c r="K35" s="598"/>
      <c r="L35" s="598"/>
      <c r="M35" s="598"/>
      <c r="N35" s="598"/>
      <c r="O35" s="598"/>
      <c r="P35" s="598"/>
      <c r="Q35" s="598"/>
      <c r="R35" s="598"/>
      <c r="S35" s="598"/>
      <c r="T35" s="169"/>
      <c r="U35" s="597">
        <f>IF(W35="","",U34+1)</f>
        <v>3</v>
      </c>
      <c r="V35" s="597"/>
      <c r="W35" s="598" t="str">
        <f>IF('各会計、関係団体の財政状況及び健全化判断比率'!B29="","",'各会計、関係団体の財政状況及び健全化判断比率'!B29)</f>
        <v>後期高齢者医療特別会計</v>
      </c>
      <c r="X35" s="598"/>
      <c r="Y35" s="598"/>
      <c r="Z35" s="598"/>
      <c r="AA35" s="598"/>
      <c r="AB35" s="598"/>
      <c r="AC35" s="598"/>
      <c r="AD35" s="598"/>
      <c r="AE35" s="598"/>
      <c r="AF35" s="598"/>
      <c r="AG35" s="598"/>
      <c r="AH35" s="598"/>
      <c r="AI35" s="598"/>
      <c r="AJ35" s="598"/>
      <c r="AK35" s="598"/>
      <c r="AL35" s="169"/>
      <c r="AM35" s="597">
        <f t="shared" ref="AM35:AM43" si="0">IF(AO35="","",AM34+1)</f>
        <v>6</v>
      </c>
      <c r="AN35" s="597"/>
      <c r="AO35" s="598" t="str">
        <f>IF('各会計、関係団体の財政状況及び健全化判断比率'!B32="","",'各会計、関係団体の財政状況及び健全化判断比率'!B32)</f>
        <v>下水道事業会計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8</v>
      </c>
      <c r="BX35" s="597"/>
      <c r="BY35" s="598" t="str">
        <f>IF('各会計、関係団体の財政状況及び健全化判断比率'!B69="","",'各会計、関係団体の財政状況及び健全化判断比率'!B69)</f>
        <v>網走地方教育研修センター組合</v>
      </c>
      <c r="BZ35" s="598"/>
      <c r="CA35" s="598"/>
      <c r="CB35" s="598"/>
      <c r="CC35" s="598"/>
      <c r="CD35" s="598"/>
      <c r="CE35" s="598"/>
      <c r="CF35" s="598"/>
      <c r="CG35" s="598"/>
      <c r="CH35" s="598"/>
      <c r="CI35" s="598"/>
      <c r="CJ35" s="598"/>
      <c r="CK35" s="598"/>
      <c r="CL35" s="598"/>
      <c r="CM35" s="598"/>
      <c r="CN35" s="169"/>
      <c r="CO35" s="597" t="str">
        <f t="shared" ref="CO35:CO43" si="3">IF(CQ35="","",CO34+1)</f>
        <v/>
      </c>
      <c r="CP35" s="597"/>
      <c r="CQ35" s="598" t="str">
        <f>IF('各会計、関係団体の財政状況及び健全化判断比率'!BS8="","",'各会計、関係団体の財政状況及び健全化判断比率'!BS8)</f>
        <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15">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4</v>
      </c>
      <c r="V36" s="597"/>
      <c r="W36" s="598" t="str">
        <f>IF('各会計、関係団体の財政状況及び健全化判断比率'!B30="","",'各会計、関係団体の財政状況及び健全化判断比率'!B30)</f>
        <v>介護保険特別会計</v>
      </c>
      <c r="X36" s="598"/>
      <c r="Y36" s="598"/>
      <c r="Z36" s="598"/>
      <c r="AA36" s="598"/>
      <c r="AB36" s="598"/>
      <c r="AC36" s="598"/>
      <c r="AD36" s="598"/>
      <c r="AE36" s="598"/>
      <c r="AF36" s="598"/>
      <c r="AG36" s="598"/>
      <c r="AH36" s="598"/>
      <c r="AI36" s="598"/>
      <c r="AJ36" s="598"/>
      <c r="AK36" s="598"/>
      <c r="AL36" s="169"/>
      <c r="AM36" s="597" t="str">
        <f t="shared" si="0"/>
        <v/>
      </c>
      <c r="AN36" s="597"/>
      <c r="AO36" s="598"/>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t="str">
        <f t="shared" si="2"/>
        <v/>
      </c>
      <c r="BX36" s="597"/>
      <c r="BY36" s="598" t="str">
        <f>IF('各会計、関係団体の財政状況及び健全化判断比率'!B70="","",'各会計、関係団体の財政状況及び健全化判断比率'!B70)</f>
        <v/>
      </c>
      <c r="BZ36" s="598"/>
      <c r="CA36" s="598"/>
      <c r="CB36" s="598"/>
      <c r="CC36" s="598"/>
      <c r="CD36" s="598"/>
      <c r="CE36" s="598"/>
      <c r="CF36" s="598"/>
      <c r="CG36" s="598"/>
      <c r="CH36" s="598"/>
      <c r="CI36" s="598"/>
      <c r="CJ36" s="598"/>
      <c r="CK36" s="598"/>
      <c r="CL36" s="598"/>
      <c r="CM36" s="598"/>
      <c r="CN36" s="169"/>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15">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t="str">
        <f t="shared" si="4"/>
        <v/>
      </c>
      <c r="V37" s="597"/>
      <c r="W37" s="598"/>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t="str">
        <f t="shared" si="2"/>
        <v/>
      </c>
      <c r="BX37" s="597"/>
      <c r="BY37" s="598" t="str">
        <f>IF('各会計、関係団体の財政状況及び健全化判断比率'!B71="","",'各会計、関係団体の財政状況及び健全化判断比率'!B71)</f>
        <v/>
      </c>
      <c r="BZ37" s="598"/>
      <c r="CA37" s="598"/>
      <c r="CB37" s="598"/>
      <c r="CC37" s="598"/>
      <c r="CD37" s="598"/>
      <c r="CE37" s="598"/>
      <c r="CF37" s="598"/>
      <c r="CG37" s="598"/>
      <c r="CH37" s="598"/>
      <c r="CI37" s="598"/>
      <c r="CJ37" s="598"/>
      <c r="CK37" s="598"/>
      <c r="CL37" s="598"/>
      <c r="CM37" s="598"/>
      <c r="CN37" s="169"/>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15">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t="str">
        <f t="shared" si="2"/>
        <v/>
      </c>
      <c r="BX38" s="597"/>
      <c r="BY38" s="598" t="str">
        <f>IF('各会計、関係団体の財政状況及び健全化判断比率'!B72="","",'各会計、関係団体の財政状況及び健全化判断比率'!B72)</f>
        <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15">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t="str">
        <f t="shared" si="2"/>
        <v/>
      </c>
      <c r="BX39" s="597"/>
      <c r="BY39" s="598" t="str">
        <f>IF('各会計、関係団体の財政状況及び健全化判断比率'!B73="","",'各会計、関係団体の財政状況及び健全化判断比率'!B73)</f>
        <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15">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t="str">
        <f t="shared" si="2"/>
        <v/>
      </c>
      <c r="BX40" s="597"/>
      <c r="BY40" s="598" t="str">
        <f>IF('各会計、関係団体の財政状況及び健全化判断比率'!B74="","",'各会計、関係団体の財政状況及び健全化判断比率'!B74)</f>
        <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15">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t="str">
        <f t="shared" si="2"/>
        <v/>
      </c>
      <c r="BX41" s="597"/>
      <c r="BY41" s="598" t="str">
        <f>IF('各会計、関係団体の財政状況及び健全化判断比率'!B75="","",'各会計、関係団体の財政状況及び健全化判断比率'!B75)</f>
        <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15">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t="str">
        <f t="shared" si="2"/>
        <v/>
      </c>
      <c r="BX42" s="597"/>
      <c r="BY42" s="598" t="str">
        <f>IF('各会計、関係団体の財政状況及び健全化判断比率'!B76="","",'各会計、関係団体の財政状況及び健全化判断比率'!B76)</f>
        <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15">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600" t="s">
        <v>195</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196</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197</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198</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199</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200</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201</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202</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md3P3ADtsxNvzzh4jL4lU/jGOr0mG51GJl1jp/fAbFpMaBPmy2O0JQOPBvbSjKoDbHVFwywz1dM1L/6Lwa260g==" saltValue="6D/PcpAuDDemkXkVb0Ded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topLeftCell="A7" zoomScaleNormal="100" workbookViewId="0"/>
  </sheetViews>
  <sheetFormatPr defaultColWidth="0" defaultRowHeight="11.25" customHeight="1" zeroHeight="1" x14ac:dyDescent="0.15"/>
  <cols>
    <col min="1" max="1" width="1.5703125" style="202" customWidth="1"/>
    <col min="2" max="2" width="2.42578125" style="202" customWidth="1"/>
    <col min="3" max="16" width="2.5703125" style="202" customWidth="1"/>
    <col min="17" max="17" width="2.42578125" style="202" customWidth="1"/>
    <col min="18" max="95" width="1.5703125" style="202" customWidth="1"/>
    <col min="96" max="133" width="1.5703125" style="214" customWidth="1"/>
    <col min="134" max="143" width="1.57031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203</v>
      </c>
      <c r="DI1" s="603"/>
      <c r="DJ1" s="603"/>
      <c r="DK1" s="603"/>
      <c r="DL1" s="603"/>
      <c r="DM1" s="603"/>
      <c r="DN1" s="604"/>
      <c r="DO1" s="202"/>
      <c r="DP1" s="602" t="s">
        <v>204</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206</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207</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208</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209</v>
      </c>
      <c r="S4" s="606"/>
      <c r="T4" s="606"/>
      <c r="U4" s="606"/>
      <c r="V4" s="606"/>
      <c r="W4" s="606"/>
      <c r="X4" s="606"/>
      <c r="Y4" s="607"/>
      <c r="Z4" s="605" t="s">
        <v>210</v>
      </c>
      <c r="AA4" s="606"/>
      <c r="AB4" s="606"/>
      <c r="AC4" s="607"/>
      <c r="AD4" s="605" t="s">
        <v>211</v>
      </c>
      <c r="AE4" s="606"/>
      <c r="AF4" s="606"/>
      <c r="AG4" s="606"/>
      <c r="AH4" s="606"/>
      <c r="AI4" s="606"/>
      <c r="AJ4" s="606"/>
      <c r="AK4" s="607"/>
      <c r="AL4" s="605" t="s">
        <v>210</v>
      </c>
      <c r="AM4" s="606"/>
      <c r="AN4" s="606"/>
      <c r="AO4" s="607"/>
      <c r="AP4" s="608" t="s">
        <v>212</v>
      </c>
      <c r="AQ4" s="608"/>
      <c r="AR4" s="608"/>
      <c r="AS4" s="608"/>
      <c r="AT4" s="608"/>
      <c r="AU4" s="608"/>
      <c r="AV4" s="608"/>
      <c r="AW4" s="608"/>
      <c r="AX4" s="608"/>
      <c r="AY4" s="608"/>
      <c r="AZ4" s="608"/>
      <c r="BA4" s="608"/>
      <c r="BB4" s="608"/>
      <c r="BC4" s="608"/>
      <c r="BD4" s="608"/>
      <c r="BE4" s="608"/>
      <c r="BF4" s="608"/>
      <c r="BG4" s="608" t="s">
        <v>213</v>
      </c>
      <c r="BH4" s="608"/>
      <c r="BI4" s="608"/>
      <c r="BJ4" s="608"/>
      <c r="BK4" s="608"/>
      <c r="BL4" s="608"/>
      <c r="BM4" s="608"/>
      <c r="BN4" s="608"/>
      <c r="BO4" s="608" t="s">
        <v>210</v>
      </c>
      <c r="BP4" s="608"/>
      <c r="BQ4" s="608"/>
      <c r="BR4" s="608"/>
      <c r="BS4" s="608" t="s">
        <v>214</v>
      </c>
      <c r="BT4" s="608"/>
      <c r="BU4" s="608"/>
      <c r="BV4" s="608"/>
      <c r="BW4" s="608"/>
      <c r="BX4" s="608"/>
      <c r="BY4" s="608"/>
      <c r="BZ4" s="608"/>
      <c r="CA4" s="608"/>
      <c r="CB4" s="608"/>
      <c r="CD4" s="605" t="s">
        <v>215</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216</v>
      </c>
      <c r="C5" s="610"/>
      <c r="D5" s="610"/>
      <c r="E5" s="610"/>
      <c r="F5" s="610"/>
      <c r="G5" s="610"/>
      <c r="H5" s="610"/>
      <c r="I5" s="610"/>
      <c r="J5" s="610"/>
      <c r="K5" s="610"/>
      <c r="L5" s="610"/>
      <c r="M5" s="610"/>
      <c r="N5" s="610"/>
      <c r="O5" s="610"/>
      <c r="P5" s="610"/>
      <c r="Q5" s="611"/>
      <c r="R5" s="612">
        <v>2185670</v>
      </c>
      <c r="S5" s="613"/>
      <c r="T5" s="613"/>
      <c r="U5" s="613"/>
      <c r="V5" s="613"/>
      <c r="W5" s="613"/>
      <c r="X5" s="613"/>
      <c r="Y5" s="614"/>
      <c r="Z5" s="615">
        <v>12</v>
      </c>
      <c r="AA5" s="615"/>
      <c r="AB5" s="615"/>
      <c r="AC5" s="615"/>
      <c r="AD5" s="616">
        <v>2085855</v>
      </c>
      <c r="AE5" s="616"/>
      <c r="AF5" s="616"/>
      <c r="AG5" s="616"/>
      <c r="AH5" s="616"/>
      <c r="AI5" s="616"/>
      <c r="AJ5" s="616"/>
      <c r="AK5" s="616"/>
      <c r="AL5" s="617">
        <v>20.5</v>
      </c>
      <c r="AM5" s="618"/>
      <c r="AN5" s="618"/>
      <c r="AO5" s="619"/>
      <c r="AP5" s="609" t="s">
        <v>217</v>
      </c>
      <c r="AQ5" s="610"/>
      <c r="AR5" s="610"/>
      <c r="AS5" s="610"/>
      <c r="AT5" s="610"/>
      <c r="AU5" s="610"/>
      <c r="AV5" s="610"/>
      <c r="AW5" s="610"/>
      <c r="AX5" s="610"/>
      <c r="AY5" s="610"/>
      <c r="AZ5" s="610"/>
      <c r="BA5" s="610"/>
      <c r="BB5" s="610"/>
      <c r="BC5" s="610"/>
      <c r="BD5" s="610"/>
      <c r="BE5" s="610"/>
      <c r="BF5" s="611"/>
      <c r="BG5" s="623">
        <v>2083454</v>
      </c>
      <c r="BH5" s="624"/>
      <c r="BI5" s="624"/>
      <c r="BJ5" s="624"/>
      <c r="BK5" s="624"/>
      <c r="BL5" s="624"/>
      <c r="BM5" s="624"/>
      <c r="BN5" s="625"/>
      <c r="BO5" s="626">
        <v>95.3</v>
      </c>
      <c r="BP5" s="626"/>
      <c r="BQ5" s="626"/>
      <c r="BR5" s="626"/>
      <c r="BS5" s="627">
        <v>30899</v>
      </c>
      <c r="BT5" s="627"/>
      <c r="BU5" s="627"/>
      <c r="BV5" s="627"/>
      <c r="BW5" s="627"/>
      <c r="BX5" s="627"/>
      <c r="BY5" s="627"/>
      <c r="BZ5" s="627"/>
      <c r="CA5" s="627"/>
      <c r="CB5" s="631"/>
      <c r="CD5" s="605" t="s">
        <v>212</v>
      </c>
      <c r="CE5" s="606"/>
      <c r="CF5" s="606"/>
      <c r="CG5" s="606"/>
      <c r="CH5" s="606"/>
      <c r="CI5" s="606"/>
      <c r="CJ5" s="606"/>
      <c r="CK5" s="606"/>
      <c r="CL5" s="606"/>
      <c r="CM5" s="606"/>
      <c r="CN5" s="606"/>
      <c r="CO5" s="606"/>
      <c r="CP5" s="606"/>
      <c r="CQ5" s="607"/>
      <c r="CR5" s="605" t="s">
        <v>218</v>
      </c>
      <c r="CS5" s="606"/>
      <c r="CT5" s="606"/>
      <c r="CU5" s="606"/>
      <c r="CV5" s="606"/>
      <c r="CW5" s="606"/>
      <c r="CX5" s="606"/>
      <c r="CY5" s="607"/>
      <c r="CZ5" s="605" t="s">
        <v>210</v>
      </c>
      <c r="DA5" s="606"/>
      <c r="DB5" s="606"/>
      <c r="DC5" s="607"/>
      <c r="DD5" s="605" t="s">
        <v>219</v>
      </c>
      <c r="DE5" s="606"/>
      <c r="DF5" s="606"/>
      <c r="DG5" s="606"/>
      <c r="DH5" s="606"/>
      <c r="DI5" s="606"/>
      <c r="DJ5" s="606"/>
      <c r="DK5" s="606"/>
      <c r="DL5" s="606"/>
      <c r="DM5" s="606"/>
      <c r="DN5" s="606"/>
      <c r="DO5" s="606"/>
      <c r="DP5" s="607"/>
      <c r="DQ5" s="605" t="s">
        <v>220</v>
      </c>
      <c r="DR5" s="606"/>
      <c r="DS5" s="606"/>
      <c r="DT5" s="606"/>
      <c r="DU5" s="606"/>
      <c r="DV5" s="606"/>
      <c r="DW5" s="606"/>
      <c r="DX5" s="606"/>
      <c r="DY5" s="606"/>
      <c r="DZ5" s="606"/>
      <c r="EA5" s="606"/>
      <c r="EB5" s="606"/>
      <c r="EC5" s="607"/>
    </row>
    <row r="6" spans="2:143" ht="11.25" customHeight="1" x14ac:dyDescent="0.15">
      <c r="B6" s="620" t="s">
        <v>221</v>
      </c>
      <c r="C6" s="621"/>
      <c r="D6" s="621"/>
      <c r="E6" s="621"/>
      <c r="F6" s="621"/>
      <c r="G6" s="621"/>
      <c r="H6" s="621"/>
      <c r="I6" s="621"/>
      <c r="J6" s="621"/>
      <c r="K6" s="621"/>
      <c r="L6" s="621"/>
      <c r="M6" s="621"/>
      <c r="N6" s="621"/>
      <c r="O6" s="621"/>
      <c r="P6" s="621"/>
      <c r="Q6" s="622"/>
      <c r="R6" s="623">
        <v>262205</v>
      </c>
      <c r="S6" s="624"/>
      <c r="T6" s="624"/>
      <c r="U6" s="624"/>
      <c r="V6" s="624"/>
      <c r="W6" s="624"/>
      <c r="X6" s="624"/>
      <c r="Y6" s="625"/>
      <c r="Z6" s="626">
        <v>1.4</v>
      </c>
      <c r="AA6" s="626"/>
      <c r="AB6" s="626"/>
      <c r="AC6" s="626"/>
      <c r="AD6" s="627">
        <v>262205</v>
      </c>
      <c r="AE6" s="627"/>
      <c r="AF6" s="627"/>
      <c r="AG6" s="627"/>
      <c r="AH6" s="627"/>
      <c r="AI6" s="627"/>
      <c r="AJ6" s="627"/>
      <c r="AK6" s="627"/>
      <c r="AL6" s="628">
        <v>2.6</v>
      </c>
      <c r="AM6" s="629"/>
      <c r="AN6" s="629"/>
      <c r="AO6" s="630"/>
      <c r="AP6" s="620" t="s">
        <v>222</v>
      </c>
      <c r="AQ6" s="621"/>
      <c r="AR6" s="621"/>
      <c r="AS6" s="621"/>
      <c r="AT6" s="621"/>
      <c r="AU6" s="621"/>
      <c r="AV6" s="621"/>
      <c r="AW6" s="621"/>
      <c r="AX6" s="621"/>
      <c r="AY6" s="621"/>
      <c r="AZ6" s="621"/>
      <c r="BA6" s="621"/>
      <c r="BB6" s="621"/>
      <c r="BC6" s="621"/>
      <c r="BD6" s="621"/>
      <c r="BE6" s="621"/>
      <c r="BF6" s="622"/>
      <c r="BG6" s="623">
        <v>2083454</v>
      </c>
      <c r="BH6" s="624"/>
      <c r="BI6" s="624"/>
      <c r="BJ6" s="624"/>
      <c r="BK6" s="624"/>
      <c r="BL6" s="624"/>
      <c r="BM6" s="624"/>
      <c r="BN6" s="625"/>
      <c r="BO6" s="626">
        <v>95.3</v>
      </c>
      <c r="BP6" s="626"/>
      <c r="BQ6" s="626"/>
      <c r="BR6" s="626"/>
      <c r="BS6" s="627">
        <v>30899</v>
      </c>
      <c r="BT6" s="627"/>
      <c r="BU6" s="627"/>
      <c r="BV6" s="627"/>
      <c r="BW6" s="627"/>
      <c r="BX6" s="627"/>
      <c r="BY6" s="627"/>
      <c r="BZ6" s="627"/>
      <c r="CA6" s="627"/>
      <c r="CB6" s="631"/>
      <c r="CD6" s="609" t="s">
        <v>223</v>
      </c>
      <c r="CE6" s="610"/>
      <c r="CF6" s="610"/>
      <c r="CG6" s="610"/>
      <c r="CH6" s="610"/>
      <c r="CI6" s="610"/>
      <c r="CJ6" s="610"/>
      <c r="CK6" s="610"/>
      <c r="CL6" s="610"/>
      <c r="CM6" s="610"/>
      <c r="CN6" s="610"/>
      <c r="CO6" s="610"/>
      <c r="CP6" s="610"/>
      <c r="CQ6" s="611"/>
      <c r="CR6" s="623">
        <v>103001</v>
      </c>
      <c r="CS6" s="624"/>
      <c r="CT6" s="624"/>
      <c r="CU6" s="624"/>
      <c r="CV6" s="624"/>
      <c r="CW6" s="624"/>
      <c r="CX6" s="624"/>
      <c r="CY6" s="625"/>
      <c r="CZ6" s="617">
        <v>0.6</v>
      </c>
      <c r="DA6" s="618"/>
      <c r="DB6" s="618"/>
      <c r="DC6" s="634"/>
      <c r="DD6" s="632" t="s">
        <v>122</v>
      </c>
      <c r="DE6" s="624"/>
      <c r="DF6" s="624"/>
      <c r="DG6" s="624"/>
      <c r="DH6" s="624"/>
      <c r="DI6" s="624"/>
      <c r="DJ6" s="624"/>
      <c r="DK6" s="624"/>
      <c r="DL6" s="624"/>
      <c r="DM6" s="624"/>
      <c r="DN6" s="624"/>
      <c r="DO6" s="624"/>
      <c r="DP6" s="625"/>
      <c r="DQ6" s="632">
        <v>103001</v>
      </c>
      <c r="DR6" s="624"/>
      <c r="DS6" s="624"/>
      <c r="DT6" s="624"/>
      <c r="DU6" s="624"/>
      <c r="DV6" s="624"/>
      <c r="DW6" s="624"/>
      <c r="DX6" s="624"/>
      <c r="DY6" s="624"/>
      <c r="DZ6" s="624"/>
      <c r="EA6" s="624"/>
      <c r="EB6" s="624"/>
      <c r="EC6" s="633"/>
    </row>
    <row r="7" spans="2:143" ht="11.25" customHeight="1" x14ac:dyDescent="0.15">
      <c r="B7" s="620" t="s">
        <v>224</v>
      </c>
      <c r="C7" s="621"/>
      <c r="D7" s="621"/>
      <c r="E7" s="621"/>
      <c r="F7" s="621"/>
      <c r="G7" s="621"/>
      <c r="H7" s="621"/>
      <c r="I7" s="621"/>
      <c r="J7" s="621"/>
      <c r="K7" s="621"/>
      <c r="L7" s="621"/>
      <c r="M7" s="621"/>
      <c r="N7" s="621"/>
      <c r="O7" s="621"/>
      <c r="P7" s="621"/>
      <c r="Q7" s="622"/>
      <c r="R7" s="623">
        <v>1059</v>
      </c>
      <c r="S7" s="624"/>
      <c r="T7" s="624"/>
      <c r="U7" s="624"/>
      <c r="V7" s="624"/>
      <c r="W7" s="624"/>
      <c r="X7" s="624"/>
      <c r="Y7" s="625"/>
      <c r="Z7" s="626">
        <v>0</v>
      </c>
      <c r="AA7" s="626"/>
      <c r="AB7" s="626"/>
      <c r="AC7" s="626"/>
      <c r="AD7" s="627">
        <v>1059</v>
      </c>
      <c r="AE7" s="627"/>
      <c r="AF7" s="627"/>
      <c r="AG7" s="627"/>
      <c r="AH7" s="627"/>
      <c r="AI7" s="627"/>
      <c r="AJ7" s="627"/>
      <c r="AK7" s="627"/>
      <c r="AL7" s="628">
        <v>0</v>
      </c>
      <c r="AM7" s="629"/>
      <c r="AN7" s="629"/>
      <c r="AO7" s="630"/>
      <c r="AP7" s="620" t="s">
        <v>225</v>
      </c>
      <c r="AQ7" s="621"/>
      <c r="AR7" s="621"/>
      <c r="AS7" s="621"/>
      <c r="AT7" s="621"/>
      <c r="AU7" s="621"/>
      <c r="AV7" s="621"/>
      <c r="AW7" s="621"/>
      <c r="AX7" s="621"/>
      <c r="AY7" s="621"/>
      <c r="AZ7" s="621"/>
      <c r="BA7" s="621"/>
      <c r="BB7" s="621"/>
      <c r="BC7" s="621"/>
      <c r="BD7" s="621"/>
      <c r="BE7" s="621"/>
      <c r="BF7" s="622"/>
      <c r="BG7" s="623">
        <v>984522</v>
      </c>
      <c r="BH7" s="624"/>
      <c r="BI7" s="624"/>
      <c r="BJ7" s="624"/>
      <c r="BK7" s="624"/>
      <c r="BL7" s="624"/>
      <c r="BM7" s="624"/>
      <c r="BN7" s="625"/>
      <c r="BO7" s="626">
        <v>45</v>
      </c>
      <c r="BP7" s="626"/>
      <c r="BQ7" s="626"/>
      <c r="BR7" s="626"/>
      <c r="BS7" s="627">
        <v>30899</v>
      </c>
      <c r="BT7" s="627"/>
      <c r="BU7" s="627"/>
      <c r="BV7" s="627"/>
      <c r="BW7" s="627"/>
      <c r="BX7" s="627"/>
      <c r="BY7" s="627"/>
      <c r="BZ7" s="627"/>
      <c r="CA7" s="627"/>
      <c r="CB7" s="631"/>
      <c r="CD7" s="620" t="s">
        <v>226</v>
      </c>
      <c r="CE7" s="621"/>
      <c r="CF7" s="621"/>
      <c r="CG7" s="621"/>
      <c r="CH7" s="621"/>
      <c r="CI7" s="621"/>
      <c r="CJ7" s="621"/>
      <c r="CK7" s="621"/>
      <c r="CL7" s="621"/>
      <c r="CM7" s="621"/>
      <c r="CN7" s="621"/>
      <c r="CO7" s="621"/>
      <c r="CP7" s="621"/>
      <c r="CQ7" s="622"/>
      <c r="CR7" s="623">
        <v>3336134</v>
      </c>
      <c r="CS7" s="624"/>
      <c r="CT7" s="624"/>
      <c r="CU7" s="624"/>
      <c r="CV7" s="624"/>
      <c r="CW7" s="624"/>
      <c r="CX7" s="624"/>
      <c r="CY7" s="625"/>
      <c r="CZ7" s="626">
        <v>19.3</v>
      </c>
      <c r="DA7" s="626"/>
      <c r="DB7" s="626"/>
      <c r="DC7" s="626"/>
      <c r="DD7" s="632">
        <v>1799654</v>
      </c>
      <c r="DE7" s="624"/>
      <c r="DF7" s="624"/>
      <c r="DG7" s="624"/>
      <c r="DH7" s="624"/>
      <c r="DI7" s="624"/>
      <c r="DJ7" s="624"/>
      <c r="DK7" s="624"/>
      <c r="DL7" s="624"/>
      <c r="DM7" s="624"/>
      <c r="DN7" s="624"/>
      <c r="DO7" s="624"/>
      <c r="DP7" s="625"/>
      <c r="DQ7" s="632">
        <v>1213051</v>
      </c>
      <c r="DR7" s="624"/>
      <c r="DS7" s="624"/>
      <c r="DT7" s="624"/>
      <c r="DU7" s="624"/>
      <c r="DV7" s="624"/>
      <c r="DW7" s="624"/>
      <c r="DX7" s="624"/>
      <c r="DY7" s="624"/>
      <c r="DZ7" s="624"/>
      <c r="EA7" s="624"/>
      <c r="EB7" s="624"/>
      <c r="EC7" s="633"/>
    </row>
    <row r="8" spans="2:143" ht="11.25" customHeight="1" x14ac:dyDescent="0.15">
      <c r="B8" s="620" t="s">
        <v>227</v>
      </c>
      <c r="C8" s="621"/>
      <c r="D8" s="621"/>
      <c r="E8" s="621"/>
      <c r="F8" s="621"/>
      <c r="G8" s="621"/>
      <c r="H8" s="621"/>
      <c r="I8" s="621"/>
      <c r="J8" s="621"/>
      <c r="K8" s="621"/>
      <c r="L8" s="621"/>
      <c r="M8" s="621"/>
      <c r="N8" s="621"/>
      <c r="O8" s="621"/>
      <c r="P8" s="621"/>
      <c r="Q8" s="622"/>
      <c r="R8" s="623">
        <v>10057</v>
      </c>
      <c r="S8" s="624"/>
      <c r="T8" s="624"/>
      <c r="U8" s="624"/>
      <c r="V8" s="624"/>
      <c r="W8" s="624"/>
      <c r="X8" s="624"/>
      <c r="Y8" s="625"/>
      <c r="Z8" s="626">
        <v>0.1</v>
      </c>
      <c r="AA8" s="626"/>
      <c r="AB8" s="626"/>
      <c r="AC8" s="626"/>
      <c r="AD8" s="627">
        <v>10057</v>
      </c>
      <c r="AE8" s="627"/>
      <c r="AF8" s="627"/>
      <c r="AG8" s="627"/>
      <c r="AH8" s="627"/>
      <c r="AI8" s="627"/>
      <c r="AJ8" s="627"/>
      <c r="AK8" s="627"/>
      <c r="AL8" s="628">
        <v>0.1</v>
      </c>
      <c r="AM8" s="629"/>
      <c r="AN8" s="629"/>
      <c r="AO8" s="630"/>
      <c r="AP8" s="620" t="s">
        <v>228</v>
      </c>
      <c r="AQ8" s="621"/>
      <c r="AR8" s="621"/>
      <c r="AS8" s="621"/>
      <c r="AT8" s="621"/>
      <c r="AU8" s="621"/>
      <c r="AV8" s="621"/>
      <c r="AW8" s="621"/>
      <c r="AX8" s="621"/>
      <c r="AY8" s="621"/>
      <c r="AZ8" s="621"/>
      <c r="BA8" s="621"/>
      <c r="BB8" s="621"/>
      <c r="BC8" s="621"/>
      <c r="BD8" s="621"/>
      <c r="BE8" s="621"/>
      <c r="BF8" s="622"/>
      <c r="BG8" s="623">
        <v>28047</v>
      </c>
      <c r="BH8" s="624"/>
      <c r="BI8" s="624"/>
      <c r="BJ8" s="624"/>
      <c r="BK8" s="624"/>
      <c r="BL8" s="624"/>
      <c r="BM8" s="624"/>
      <c r="BN8" s="625"/>
      <c r="BO8" s="626">
        <v>1.3</v>
      </c>
      <c r="BP8" s="626"/>
      <c r="BQ8" s="626"/>
      <c r="BR8" s="626"/>
      <c r="BS8" s="627" t="s">
        <v>122</v>
      </c>
      <c r="BT8" s="627"/>
      <c r="BU8" s="627"/>
      <c r="BV8" s="627"/>
      <c r="BW8" s="627"/>
      <c r="BX8" s="627"/>
      <c r="BY8" s="627"/>
      <c r="BZ8" s="627"/>
      <c r="CA8" s="627"/>
      <c r="CB8" s="631"/>
      <c r="CD8" s="620" t="s">
        <v>229</v>
      </c>
      <c r="CE8" s="621"/>
      <c r="CF8" s="621"/>
      <c r="CG8" s="621"/>
      <c r="CH8" s="621"/>
      <c r="CI8" s="621"/>
      <c r="CJ8" s="621"/>
      <c r="CK8" s="621"/>
      <c r="CL8" s="621"/>
      <c r="CM8" s="621"/>
      <c r="CN8" s="621"/>
      <c r="CO8" s="621"/>
      <c r="CP8" s="621"/>
      <c r="CQ8" s="622"/>
      <c r="CR8" s="623">
        <v>3466898</v>
      </c>
      <c r="CS8" s="624"/>
      <c r="CT8" s="624"/>
      <c r="CU8" s="624"/>
      <c r="CV8" s="624"/>
      <c r="CW8" s="624"/>
      <c r="CX8" s="624"/>
      <c r="CY8" s="625"/>
      <c r="CZ8" s="626">
        <v>20</v>
      </c>
      <c r="DA8" s="626"/>
      <c r="DB8" s="626"/>
      <c r="DC8" s="626"/>
      <c r="DD8" s="632">
        <v>11037</v>
      </c>
      <c r="DE8" s="624"/>
      <c r="DF8" s="624"/>
      <c r="DG8" s="624"/>
      <c r="DH8" s="624"/>
      <c r="DI8" s="624"/>
      <c r="DJ8" s="624"/>
      <c r="DK8" s="624"/>
      <c r="DL8" s="624"/>
      <c r="DM8" s="624"/>
      <c r="DN8" s="624"/>
      <c r="DO8" s="624"/>
      <c r="DP8" s="625"/>
      <c r="DQ8" s="632">
        <v>2208306</v>
      </c>
      <c r="DR8" s="624"/>
      <c r="DS8" s="624"/>
      <c r="DT8" s="624"/>
      <c r="DU8" s="624"/>
      <c r="DV8" s="624"/>
      <c r="DW8" s="624"/>
      <c r="DX8" s="624"/>
      <c r="DY8" s="624"/>
      <c r="DZ8" s="624"/>
      <c r="EA8" s="624"/>
      <c r="EB8" s="624"/>
      <c r="EC8" s="633"/>
    </row>
    <row r="9" spans="2:143" ht="11.25" customHeight="1" x14ac:dyDescent="0.15">
      <c r="B9" s="620" t="s">
        <v>230</v>
      </c>
      <c r="C9" s="621"/>
      <c r="D9" s="621"/>
      <c r="E9" s="621"/>
      <c r="F9" s="621"/>
      <c r="G9" s="621"/>
      <c r="H9" s="621"/>
      <c r="I9" s="621"/>
      <c r="J9" s="621"/>
      <c r="K9" s="621"/>
      <c r="L9" s="621"/>
      <c r="M9" s="621"/>
      <c r="N9" s="621"/>
      <c r="O9" s="621"/>
      <c r="P9" s="621"/>
      <c r="Q9" s="622"/>
      <c r="R9" s="623">
        <v>15473</v>
      </c>
      <c r="S9" s="624"/>
      <c r="T9" s="624"/>
      <c r="U9" s="624"/>
      <c r="V9" s="624"/>
      <c r="W9" s="624"/>
      <c r="X9" s="624"/>
      <c r="Y9" s="625"/>
      <c r="Z9" s="626">
        <v>0.1</v>
      </c>
      <c r="AA9" s="626"/>
      <c r="AB9" s="626"/>
      <c r="AC9" s="626"/>
      <c r="AD9" s="627">
        <v>15473</v>
      </c>
      <c r="AE9" s="627"/>
      <c r="AF9" s="627"/>
      <c r="AG9" s="627"/>
      <c r="AH9" s="627"/>
      <c r="AI9" s="627"/>
      <c r="AJ9" s="627"/>
      <c r="AK9" s="627"/>
      <c r="AL9" s="628">
        <v>0.2</v>
      </c>
      <c r="AM9" s="629"/>
      <c r="AN9" s="629"/>
      <c r="AO9" s="630"/>
      <c r="AP9" s="620" t="s">
        <v>231</v>
      </c>
      <c r="AQ9" s="621"/>
      <c r="AR9" s="621"/>
      <c r="AS9" s="621"/>
      <c r="AT9" s="621"/>
      <c r="AU9" s="621"/>
      <c r="AV9" s="621"/>
      <c r="AW9" s="621"/>
      <c r="AX9" s="621"/>
      <c r="AY9" s="621"/>
      <c r="AZ9" s="621"/>
      <c r="BA9" s="621"/>
      <c r="BB9" s="621"/>
      <c r="BC9" s="621"/>
      <c r="BD9" s="621"/>
      <c r="BE9" s="621"/>
      <c r="BF9" s="622"/>
      <c r="BG9" s="623">
        <v>822706</v>
      </c>
      <c r="BH9" s="624"/>
      <c r="BI9" s="624"/>
      <c r="BJ9" s="624"/>
      <c r="BK9" s="624"/>
      <c r="BL9" s="624"/>
      <c r="BM9" s="624"/>
      <c r="BN9" s="625"/>
      <c r="BO9" s="626">
        <v>37.6</v>
      </c>
      <c r="BP9" s="626"/>
      <c r="BQ9" s="626"/>
      <c r="BR9" s="626"/>
      <c r="BS9" s="627" t="s">
        <v>122</v>
      </c>
      <c r="BT9" s="627"/>
      <c r="BU9" s="627"/>
      <c r="BV9" s="627"/>
      <c r="BW9" s="627"/>
      <c r="BX9" s="627"/>
      <c r="BY9" s="627"/>
      <c r="BZ9" s="627"/>
      <c r="CA9" s="627"/>
      <c r="CB9" s="631"/>
      <c r="CD9" s="620" t="s">
        <v>232</v>
      </c>
      <c r="CE9" s="621"/>
      <c r="CF9" s="621"/>
      <c r="CG9" s="621"/>
      <c r="CH9" s="621"/>
      <c r="CI9" s="621"/>
      <c r="CJ9" s="621"/>
      <c r="CK9" s="621"/>
      <c r="CL9" s="621"/>
      <c r="CM9" s="621"/>
      <c r="CN9" s="621"/>
      <c r="CO9" s="621"/>
      <c r="CP9" s="621"/>
      <c r="CQ9" s="622"/>
      <c r="CR9" s="623">
        <v>1790941</v>
      </c>
      <c r="CS9" s="624"/>
      <c r="CT9" s="624"/>
      <c r="CU9" s="624"/>
      <c r="CV9" s="624"/>
      <c r="CW9" s="624"/>
      <c r="CX9" s="624"/>
      <c r="CY9" s="625"/>
      <c r="CZ9" s="626">
        <v>10.3</v>
      </c>
      <c r="DA9" s="626"/>
      <c r="DB9" s="626"/>
      <c r="DC9" s="626"/>
      <c r="DD9" s="632">
        <v>107860</v>
      </c>
      <c r="DE9" s="624"/>
      <c r="DF9" s="624"/>
      <c r="DG9" s="624"/>
      <c r="DH9" s="624"/>
      <c r="DI9" s="624"/>
      <c r="DJ9" s="624"/>
      <c r="DK9" s="624"/>
      <c r="DL9" s="624"/>
      <c r="DM9" s="624"/>
      <c r="DN9" s="624"/>
      <c r="DO9" s="624"/>
      <c r="DP9" s="625"/>
      <c r="DQ9" s="632">
        <v>1113329</v>
      </c>
      <c r="DR9" s="624"/>
      <c r="DS9" s="624"/>
      <c r="DT9" s="624"/>
      <c r="DU9" s="624"/>
      <c r="DV9" s="624"/>
      <c r="DW9" s="624"/>
      <c r="DX9" s="624"/>
      <c r="DY9" s="624"/>
      <c r="DZ9" s="624"/>
      <c r="EA9" s="624"/>
      <c r="EB9" s="624"/>
      <c r="EC9" s="633"/>
    </row>
    <row r="10" spans="2:143" ht="11.25" customHeight="1" x14ac:dyDescent="0.15">
      <c r="B10" s="620" t="s">
        <v>233</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234</v>
      </c>
      <c r="AQ10" s="621"/>
      <c r="AR10" s="621"/>
      <c r="AS10" s="621"/>
      <c r="AT10" s="621"/>
      <c r="AU10" s="621"/>
      <c r="AV10" s="621"/>
      <c r="AW10" s="621"/>
      <c r="AX10" s="621"/>
      <c r="AY10" s="621"/>
      <c r="AZ10" s="621"/>
      <c r="BA10" s="621"/>
      <c r="BB10" s="621"/>
      <c r="BC10" s="621"/>
      <c r="BD10" s="621"/>
      <c r="BE10" s="621"/>
      <c r="BF10" s="622"/>
      <c r="BG10" s="623">
        <v>61622</v>
      </c>
      <c r="BH10" s="624"/>
      <c r="BI10" s="624"/>
      <c r="BJ10" s="624"/>
      <c r="BK10" s="624"/>
      <c r="BL10" s="624"/>
      <c r="BM10" s="624"/>
      <c r="BN10" s="625"/>
      <c r="BO10" s="626">
        <v>2.8</v>
      </c>
      <c r="BP10" s="626"/>
      <c r="BQ10" s="626"/>
      <c r="BR10" s="626"/>
      <c r="BS10" s="627">
        <v>10268</v>
      </c>
      <c r="BT10" s="627"/>
      <c r="BU10" s="627"/>
      <c r="BV10" s="627"/>
      <c r="BW10" s="627"/>
      <c r="BX10" s="627"/>
      <c r="BY10" s="627"/>
      <c r="BZ10" s="627"/>
      <c r="CA10" s="627"/>
      <c r="CB10" s="631"/>
      <c r="CD10" s="620" t="s">
        <v>235</v>
      </c>
      <c r="CE10" s="621"/>
      <c r="CF10" s="621"/>
      <c r="CG10" s="621"/>
      <c r="CH10" s="621"/>
      <c r="CI10" s="621"/>
      <c r="CJ10" s="621"/>
      <c r="CK10" s="621"/>
      <c r="CL10" s="621"/>
      <c r="CM10" s="621"/>
      <c r="CN10" s="621"/>
      <c r="CO10" s="621"/>
      <c r="CP10" s="621"/>
      <c r="CQ10" s="622"/>
      <c r="CR10" s="623">
        <v>23371</v>
      </c>
      <c r="CS10" s="624"/>
      <c r="CT10" s="624"/>
      <c r="CU10" s="624"/>
      <c r="CV10" s="624"/>
      <c r="CW10" s="624"/>
      <c r="CX10" s="624"/>
      <c r="CY10" s="625"/>
      <c r="CZ10" s="626">
        <v>0.1</v>
      </c>
      <c r="DA10" s="626"/>
      <c r="DB10" s="626"/>
      <c r="DC10" s="626"/>
      <c r="DD10" s="632" t="s">
        <v>122</v>
      </c>
      <c r="DE10" s="624"/>
      <c r="DF10" s="624"/>
      <c r="DG10" s="624"/>
      <c r="DH10" s="624"/>
      <c r="DI10" s="624"/>
      <c r="DJ10" s="624"/>
      <c r="DK10" s="624"/>
      <c r="DL10" s="624"/>
      <c r="DM10" s="624"/>
      <c r="DN10" s="624"/>
      <c r="DO10" s="624"/>
      <c r="DP10" s="625"/>
      <c r="DQ10" s="632">
        <v>23371</v>
      </c>
      <c r="DR10" s="624"/>
      <c r="DS10" s="624"/>
      <c r="DT10" s="624"/>
      <c r="DU10" s="624"/>
      <c r="DV10" s="624"/>
      <c r="DW10" s="624"/>
      <c r="DX10" s="624"/>
      <c r="DY10" s="624"/>
      <c r="DZ10" s="624"/>
      <c r="EA10" s="624"/>
      <c r="EB10" s="624"/>
      <c r="EC10" s="633"/>
    </row>
    <row r="11" spans="2:143" ht="11.25" customHeight="1" x14ac:dyDescent="0.15">
      <c r="B11" s="620" t="s">
        <v>236</v>
      </c>
      <c r="C11" s="621"/>
      <c r="D11" s="621"/>
      <c r="E11" s="621"/>
      <c r="F11" s="621"/>
      <c r="G11" s="621"/>
      <c r="H11" s="621"/>
      <c r="I11" s="621"/>
      <c r="J11" s="621"/>
      <c r="K11" s="621"/>
      <c r="L11" s="621"/>
      <c r="M11" s="621"/>
      <c r="N11" s="621"/>
      <c r="O11" s="621"/>
      <c r="P11" s="621"/>
      <c r="Q11" s="622"/>
      <c r="R11" s="623">
        <v>522703</v>
      </c>
      <c r="S11" s="624"/>
      <c r="T11" s="624"/>
      <c r="U11" s="624"/>
      <c r="V11" s="624"/>
      <c r="W11" s="624"/>
      <c r="X11" s="624"/>
      <c r="Y11" s="625"/>
      <c r="Z11" s="628">
        <v>2.9</v>
      </c>
      <c r="AA11" s="629"/>
      <c r="AB11" s="629"/>
      <c r="AC11" s="635"/>
      <c r="AD11" s="632">
        <v>522703</v>
      </c>
      <c r="AE11" s="624"/>
      <c r="AF11" s="624"/>
      <c r="AG11" s="624"/>
      <c r="AH11" s="624"/>
      <c r="AI11" s="624"/>
      <c r="AJ11" s="624"/>
      <c r="AK11" s="625"/>
      <c r="AL11" s="628">
        <v>5.0999999999999996</v>
      </c>
      <c r="AM11" s="629"/>
      <c r="AN11" s="629"/>
      <c r="AO11" s="630"/>
      <c r="AP11" s="620" t="s">
        <v>237</v>
      </c>
      <c r="AQ11" s="621"/>
      <c r="AR11" s="621"/>
      <c r="AS11" s="621"/>
      <c r="AT11" s="621"/>
      <c r="AU11" s="621"/>
      <c r="AV11" s="621"/>
      <c r="AW11" s="621"/>
      <c r="AX11" s="621"/>
      <c r="AY11" s="621"/>
      <c r="AZ11" s="621"/>
      <c r="BA11" s="621"/>
      <c r="BB11" s="621"/>
      <c r="BC11" s="621"/>
      <c r="BD11" s="621"/>
      <c r="BE11" s="621"/>
      <c r="BF11" s="622"/>
      <c r="BG11" s="623">
        <v>72147</v>
      </c>
      <c r="BH11" s="624"/>
      <c r="BI11" s="624"/>
      <c r="BJ11" s="624"/>
      <c r="BK11" s="624"/>
      <c r="BL11" s="624"/>
      <c r="BM11" s="624"/>
      <c r="BN11" s="625"/>
      <c r="BO11" s="626">
        <v>3.3</v>
      </c>
      <c r="BP11" s="626"/>
      <c r="BQ11" s="626"/>
      <c r="BR11" s="626"/>
      <c r="BS11" s="627">
        <v>20631</v>
      </c>
      <c r="BT11" s="627"/>
      <c r="BU11" s="627"/>
      <c r="BV11" s="627"/>
      <c r="BW11" s="627"/>
      <c r="BX11" s="627"/>
      <c r="BY11" s="627"/>
      <c r="BZ11" s="627"/>
      <c r="CA11" s="627"/>
      <c r="CB11" s="631"/>
      <c r="CD11" s="620" t="s">
        <v>238</v>
      </c>
      <c r="CE11" s="621"/>
      <c r="CF11" s="621"/>
      <c r="CG11" s="621"/>
      <c r="CH11" s="621"/>
      <c r="CI11" s="621"/>
      <c r="CJ11" s="621"/>
      <c r="CK11" s="621"/>
      <c r="CL11" s="621"/>
      <c r="CM11" s="621"/>
      <c r="CN11" s="621"/>
      <c r="CO11" s="621"/>
      <c r="CP11" s="621"/>
      <c r="CQ11" s="622"/>
      <c r="CR11" s="623">
        <v>561007</v>
      </c>
      <c r="CS11" s="624"/>
      <c r="CT11" s="624"/>
      <c r="CU11" s="624"/>
      <c r="CV11" s="624"/>
      <c r="CW11" s="624"/>
      <c r="CX11" s="624"/>
      <c r="CY11" s="625"/>
      <c r="CZ11" s="626">
        <v>3.2</v>
      </c>
      <c r="DA11" s="626"/>
      <c r="DB11" s="626"/>
      <c r="DC11" s="626"/>
      <c r="DD11" s="632">
        <v>277680</v>
      </c>
      <c r="DE11" s="624"/>
      <c r="DF11" s="624"/>
      <c r="DG11" s="624"/>
      <c r="DH11" s="624"/>
      <c r="DI11" s="624"/>
      <c r="DJ11" s="624"/>
      <c r="DK11" s="624"/>
      <c r="DL11" s="624"/>
      <c r="DM11" s="624"/>
      <c r="DN11" s="624"/>
      <c r="DO11" s="624"/>
      <c r="DP11" s="625"/>
      <c r="DQ11" s="632">
        <v>198120</v>
      </c>
      <c r="DR11" s="624"/>
      <c r="DS11" s="624"/>
      <c r="DT11" s="624"/>
      <c r="DU11" s="624"/>
      <c r="DV11" s="624"/>
      <c r="DW11" s="624"/>
      <c r="DX11" s="624"/>
      <c r="DY11" s="624"/>
      <c r="DZ11" s="624"/>
      <c r="EA11" s="624"/>
      <c r="EB11" s="624"/>
      <c r="EC11" s="633"/>
    </row>
    <row r="12" spans="2:143" ht="11.25" customHeight="1" x14ac:dyDescent="0.15">
      <c r="B12" s="620" t="s">
        <v>239</v>
      </c>
      <c r="C12" s="621"/>
      <c r="D12" s="621"/>
      <c r="E12" s="621"/>
      <c r="F12" s="621"/>
      <c r="G12" s="621"/>
      <c r="H12" s="621"/>
      <c r="I12" s="621"/>
      <c r="J12" s="621"/>
      <c r="K12" s="621"/>
      <c r="L12" s="621"/>
      <c r="M12" s="621"/>
      <c r="N12" s="621"/>
      <c r="O12" s="621"/>
      <c r="P12" s="621"/>
      <c r="Q12" s="622"/>
      <c r="R12" s="623" t="s">
        <v>122</v>
      </c>
      <c r="S12" s="624"/>
      <c r="T12" s="624"/>
      <c r="U12" s="624"/>
      <c r="V12" s="624"/>
      <c r="W12" s="624"/>
      <c r="X12" s="624"/>
      <c r="Y12" s="625"/>
      <c r="Z12" s="626" t="s">
        <v>122</v>
      </c>
      <c r="AA12" s="626"/>
      <c r="AB12" s="626"/>
      <c r="AC12" s="626"/>
      <c r="AD12" s="627" t="s">
        <v>122</v>
      </c>
      <c r="AE12" s="627"/>
      <c r="AF12" s="627"/>
      <c r="AG12" s="627"/>
      <c r="AH12" s="627"/>
      <c r="AI12" s="627"/>
      <c r="AJ12" s="627"/>
      <c r="AK12" s="627"/>
      <c r="AL12" s="628" t="s">
        <v>122</v>
      </c>
      <c r="AM12" s="629"/>
      <c r="AN12" s="629"/>
      <c r="AO12" s="630"/>
      <c r="AP12" s="620" t="s">
        <v>240</v>
      </c>
      <c r="AQ12" s="621"/>
      <c r="AR12" s="621"/>
      <c r="AS12" s="621"/>
      <c r="AT12" s="621"/>
      <c r="AU12" s="621"/>
      <c r="AV12" s="621"/>
      <c r="AW12" s="621"/>
      <c r="AX12" s="621"/>
      <c r="AY12" s="621"/>
      <c r="AZ12" s="621"/>
      <c r="BA12" s="621"/>
      <c r="BB12" s="621"/>
      <c r="BC12" s="621"/>
      <c r="BD12" s="621"/>
      <c r="BE12" s="621"/>
      <c r="BF12" s="622"/>
      <c r="BG12" s="623">
        <v>878109</v>
      </c>
      <c r="BH12" s="624"/>
      <c r="BI12" s="624"/>
      <c r="BJ12" s="624"/>
      <c r="BK12" s="624"/>
      <c r="BL12" s="624"/>
      <c r="BM12" s="624"/>
      <c r="BN12" s="625"/>
      <c r="BO12" s="626">
        <v>40.200000000000003</v>
      </c>
      <c r="BP12" s="626"/>
      <c r="BQ12" s="626"/>
      <c r="BR12" s="626"/>
      <c r="BS12" s="627" t="s">
        <v>122</v>
      </c>
      <c r="BT12" s="627"/>
      <c r="BU12" s="627"/>
      <c r="BV12" s="627"/>
      <c r="BW12" s="627"/>
      <c r="BX12" s="627"/>
      <c r="BY12" s="627"/>
      <c r="BZ12" s="627"/>
      <c r="CA12" s="627"/>
      <c r="CB12" s="631"/>
      <c r="CD12" s="620" t="s">
        <v>241</v>
      </c>
      <c r="CE12" s="621"/>
      <c r="CF12" s="621"/>
      <c r="CG12" s="621"/>
      <c r="CH12" s="621"/>
      <c r="CI12" s="621"/>
      <c r="CJ12" s="621"/>
      <c r="CK12" s="621"/>
      <c r="CL12" s="621"/>
      <c r="CM12" s="621"/>
      <c r="CN12" s="621"/>
      <c r="CO12" s="621"/>
      <c r="CP12" s="621"/>
      <c r="CQ12" s="622"/>
      <c r="CR12" s="623">
        <v>638626</v>
      </c>
      <c r="CS12" s="624"/>
      <c r="CT12" s="624"/>
      <c r="CU12" s="624"/>
      <c r="CV12" s="624"/>
      <c r="CW12" s="624"/>
      <c r="CX12" s="624"/>
      <c r="CY12" s="625"/>
      <c r="CZ12" s="626">
        <v>3.7</v>
      </c>
      <c r="DA12" s="626"/>
      <c r="DB12" s="626"/>
      <c r="DC12" s="626"/>
      <c r="DD12" s="632">
        <v>28729</v>
      </c>
      <c r="DE12" s="624"/>
      <c r="DF12" s="624"/>
      <c r="DG12" s="624"/>
      <c r="DH12" s="624"/>
      <c r="DI12" s="624"/>
      <c r="DJ12" s="624"/>
      <c r="DK12" s="624"/>
      <c r="DL12" s="624"/>
      <c r="DM12" s="624"/>
      <c r="DN12" s="624"/>
      <c r="DO12" s="624"/>
      <c r="DP12" s="625"/>
      <c r="DQ12" s="632">
        <v>527952</v>
      </c>
      <c r="DR12" s="624"/>
      <c r="DS12" s="624"/>
      <c r="DT12" s="624"/>
      <c r="DU12" s="624"/>
      <c r="DV12" s="624"/>
      <c r="DW12" s="624"/>
      <c r="DX12" s="624"/>
      <c r="DY12" s="624"/>
      <c r="DZ12" s="624"/>
      <c r="EA12" s="624"/>
      <c r="EB12" s="624"/>
      <c r="EC12" s="633"/>
    </row>
    <row r="13" spans="2:143" ht="11.25" customHeight="1" x14ac:dyDescent="0.15">
      <c r="B13" s="620" t="s">
        <v>242</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243</v>
      </c>
      <c r="AQ13" s="621"/>
      <c r="AR13" s="621"/>
      <c r="AS13" s="621"/>
      <c r="AT13" s="621"/>
      <c r="AU13" s="621"/>
      <c r="AV13" s="621"/>
      <c r="AW13" s="621"/>
      <c r="AX13" s="621"/>
      <c r="AY13" s="621"/>
      <c r="AZ13" s="621"/>
      <c r="BA13" s="621"/>
      <c r="BB13" s="621"/>
      <c r="BC13" s="621"/>
      <c r="BD13" s="621"/>
      <c r="BE13" s="621"/>
      <c r="BF13" s="622"/>
      <c r="BG13" s="623">
        <v>852465</v>
      </c>
      <c r="BH13" s="624"/>
      <c r="BI13" s="624"/>
      <c r="BJ13" s="624"/>
      <c r="BK13" s="624"/>
      <c r="BL13" s="624"/>
      <c r="BM13" s="624"/>
      <c r="BN13" s="625"/>
      <c r="BO13" s="626">
        <v>39</v>
      </c>
      <c r="BP13" s="626"/>
      <c r="BQ13" s="626"/>
      <c r="BR13" s="626"/>
      <c r="BS13" s="627" t="s">
        <v>122</v>
      </c>
      <c r="BT13" s="627"/>
      <c r="BU13" s="627"/>
      <c r="BV13" s="627"/>
      <c r="BW13" s="627"/>
      <c r="BX13" s="627"/>
      <c r="BY13" s="627"/>
      <c r="BZ13" s="627"/>
      <c r="CA13" s="627"/>
      <c r="CB13" s="631"/>
      <c r="CD13" s="620" t="s">
        <v>244</v>
      </c>
      <c r="CE13" s="621"/>
      <c r="CF13" s="621"/>
      <c r="CG13" s="621"/>
      <c r="CH13" s="621"/>
      <c r="CI13" s="621"/>
      <c r="CJ13" s="621"/>
      <c r="CK13" s="621"/>
      <c r="CL13" s="621"/>
      <c r="CM13" s="621"/>
      <c r="CN13" s="621"/>
      <c r="CO13" s="621"/>
      <c r="CP13" s="621"/>
      <c r="CQ13" s="622"/>
      <c r="CR13" s="623">
        <v>1657371</v>
      </c>
      <c r="CS13" s="624"/>
      <c r="CT13" s="624"/>
      <c r="CU13" s="624"/>
      <c r="CV13" s="624"/>
      <c r="CW13" s="624"/>
      <c r="CX13" s="624"/>
      <c r="CY13" s="625"/>
      <c r="CZ13" s="626">
        <v>9.6</v>
      </c>
      <c r="DA13" s="626"/>
      <c r="DB13" s="626"/>
      <c r="DC13" s="626"/>
      <c r="DD13" s="632">
        <v>328422</v>
      </c>
      <c r="DE13" s="624"/>
      <c r="DF13" s="624"/>
      <c r="DG13" s="624"/>
      <c r="DH13" s="624"/>
      <c r="DI13" s="624"/>
      <c r="DJ13" s="624"/>
      <c r="DK13" s="624"/>
      <c r="DL13" s="624"/>
      <c r="DM13" s="624"/>
      <c r="DN13" s="624"/>
      <c r="DO13" s="624"/>
      <c r="DP13" s="625"/>
      <c r="DQ13" s="632">
        <v>1268199</v>
      </c>
      <c r="DR13" s="624"/>
      <c r="DS13" s="624"/>
      <c r="DT13" s="624"/>
      <c r="DU13" s="624"/>
      <c r="DV13" s="624"/>
      <c r="DW13" s="624"/>
      <c r="DX13" s="624"/>
      <c r="DY13" s="624"/>
      <c r="DZ13" s="624"/>
      <c r="EA13" s="624"/>
      <c r="EB13" s="624"/>
      <c r="EC13" s="633"/>
    </row>
    <row r="14" spans="2:143" ht="11.25" customHeight="1" x14ac:dyDescent="0.15">
      <c r="B14" s="620" t="s">
        <v>245</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246</v>
      </c>
      <c r="AQ14" s="621"/>
      <c r="AR14" s="621"/>
      <c r="AS14" s="621"/>
      <c r="AT14" s="621"/>
      <c r="AU14" s="621"/>
      <c r="AV14" s="621"/>
      <c r="AW14" s="621"/>
      <c r="AX14" s="621"/>
      <c r="AY14" s="621"/>
      <c r="AZ14" s="621"/>
      <c r="BA14" s="621"/>
      <c r="BB14" s="621"/>
      <c r="BC14" s="621"/>
      <c r="BD14" s="621"/>
      <c r="BE14" s="621"/>
      <c r="BF14" s="622"/>
      <c r="BG14" s="623">
        <v>60141</v>
      </c>
      <c r="BH14" s="624"/>
      <c r="BI14" s="624"/>
      <c r="BJ14" s="624"/>
      <c r="BK14" s="624"/>
      <c r="BL14" s="624"/>
      <c r="BM14" s="624"/>
      <c r="BN14" s="625"/>
      <c r="BO14" s="626">
        <v>2.8</v>
      </c>
      <c r="BP14" s="626"/>
      <c r="BQ14" s="626"/>
      <c r="BR14" s="626"/>
      <c r="BS14" s="627" t="s">
        <v>122</v>
      </c>
      <c r="BT14" s="627"/>
      <c r="BU14" s="627"/>
      <c r="BV14" s="627"/>
      <c r="BW14" s="627"/>
      <c r="BX14" s="627"/>
      <c r="BY14" s="627"/>
      <c r="BZ14" s="627"/>
      <c r="CA14" s="627"/>
      <c r="CB14" s="631"/>
      <c r="CD14" s="620" t="s">
        <v>247</v>
      </c>
      <c r="CE14" s="621"/>
      <c r="CF14" s="621"/>
      <c r="CG14" s="621"/>
      <c r="CH14" s="621"/>
      <c r="CI14" s="621"/>
      <c r="CJ14" s="621"/>
      <c r="CK14" s="621"/>
      <c r="CL14" s="621"/>
      <c r="CM14" s="621"/>
      <c r="CN14" s="621"/>
      <c r="CO14" s="621"/>
      <c r="CP14" s="621"/>
      <c r="CQ14" s="622"/>
      <c r="CR14" s="623">
        <v>600808</v>
      </c>
      <c r="CS14" s="624"/>
      <c r="CT14" s="624"/>
      <c r="CU14" s="624"/>
      <c r="CV14" s="624"/>
      <c r="CW14" s="624"/>
      <c r="CX14" s="624"/>
      <c r="CY14" s="625"/>
      <c r="CZ14" s="626">
        <v>3.5</v>
      </c>
      <c r="DA14" s="626"/>
      <c r="DB14" s="626"/>
      <c r="DC14" s="626"/>
      <c r="DD14" s="632" t="s">
        <v>122</v>
      </c>
      <c r="DE14" s="624"/>
      <c r="DF14" s="624"/>
      <c r="DG14" s="624"/>
      <c r="DH14" s="624"/>
      <c r="DI14" s="624"/>
      <c r="DJ14" s="624"/>
      <c r="DK14" s="624"/>
      <c r="DL14" s="624"/>
      <c r="DM14" s="624"/>
      <c r="DN14" s="624"/>
      <c r="DO14" s="624"/>
      <c r="DP14" s="625"/>
      <c r="DQ14" s="632">
        <v>595438</v>
      </c>
      <c r="DR14" s="624"/>
      <c r="DS14" s="624"/>
      <c r="DT14" s="624"/>
      <c r="DU14" s="624"/>
      <c r="DV14" s="624"/>
      <c r="DW14" s="624"/>
      <c r="DX14" s="624"/>
      <c r="DY14" s="624"/>
      <c r="DZ14" s="624"/>
      <c r="EA14" s="624"/>
      <c r="EB14" s="624"/>
      <c r="EC14" s="633"/>
    </row>
    <row r="15" spans="2:143" ht="11.25" customHeight="1" x14ac:dyDescent="0.15">
      <c r="B15" s="620" t="s">
        <v>248</v>
      </c>
      <c r="C15" s="621"/>
      <c r="D15" s="621"/>
      <c r="E15" s="621"/>
      <c r="F15" s="621"/>
      <c r="G15" s="621"/>
      <c r="H15" s="621"/>
      <c r="I15" s="621"/>
      <c r="J15" s="621"/>
      <c r="K15" s="621"/>
      <c r="L15" s="621"/>
      <c r="M15" s="621"/>
      <c r="N15" s="621"/>
      <c r="O15" s="621"/>
      <c r="P15" s="621"/>
      <c r="Q15" s="622"/>
      <c r="R15" s="623">
        <v>20345</v>
      </c>
      <c r="S15" s="624"/>
      <c r="T15" s="624"/>
      <c r="U15" s="624"/>
      <c r="V15" s="624"/>
      <c r="W15" s="624"/>
      <c r="X15" s="624"/>
      <c r="Y15" s="625"/>
      <c r="Z15" s="626">
        <v>0.1</v>
      </c>
      <c r="AA15" s="626"/>
      <c r="AB15" s="626"/>
      <c r="AC15" s="626"/>
      <c r="AD15" s="627">
        <v>20345</v>
      </c>
      <c r="AE15" s="627"/>
      <c r="AF15" s="627"/>
      <c r="AG15" s="627"/>
      <c r="AH15" s="627"/>
      <c r="AI15" s="627"/>
      <c r="AJ15" s="627"/>
      <c r="AK15" s="627"/>
      <c r="AL15" s="628">
        <v>0.2</v>
      </c>
      <c r="AM15" s="629"/>
      <c r="AN15" s="629"/>
      <c r="AO15" s="630"/>
      <c r="AP15" s="620" t="s">
        <v>249</v>
      </c>
      <c r="AQ15" s="621"/>
      <c r="AR15" s="621"/>
      <c r="AS15" s="621"/>
      <c r="AT15" s="621"/>
      <c r="AU15" s="621"/>
      <c r="AV15" s="621"/>
      <c r="AW15" s="621"/>
      <c r="AX15" s="621"/>
      <c r="AY15" s="621"/>
      <c r="AZ15" s="621"/>
      <c r="BA15" s="621"/>
      <c r="BB15" s="621"/>
      <c r="BC15" s="621"/>
      <c r="BD15" s="621"/>
      <c r="BE15" s="621"/>
      <c r="BF15" s="622"/>
      <c r="BG15" s="623">
        <v>160682</v>
      </c>
      <c r="BH15" s="624"/>
      <c r="BI15" s="624"/>
      <c r="BJ15" s="624"/>
      <c r="BK15" s="624"/>
      <c r="BL15" s="624"/>
      <c r="BM15" s="624"/>
      <c r="BN15" s="625"/>
      <c r="BO15" s="626">
        <v>7.4</v>
      </c>
      <c r="BP15" s="626"/>
      <c r="BQ15" s="626"/>
      <c r="BR15" s="626"/>
      <c r="BS15" s="627" t="s">
        <v>122</v>
      </c>
      <c r="BT15" s="627"/>
      <c r="BU15" s="627"/>
      <c r="BV15" s="627"/>
      <c r="BW15" s="627"/>
      <c r="BX15" s="627"/>
      <c r="BY15" s="627"/>
      <c r="BZ15" s="627"/>
      <c r="CA15" s="627"/>
      <c r="CB15" s="631"/>
      <c r="CD15" s="620" t="s">
        <v>250</v>
      </c>
      <c r="CE15" s="621"/>
      <c r="CF15" s="621"/>
      <c r="CG15" s="621"/>
      <c r="CH15" s="621"/>
      <c r="CI15" s="621"/>
      <c r="CJ15" s="621"/>
      <c r="CK15" s="621"/>
      <c r="CL15" s="621"/>
      <c r="CM15" s="621"/>
      <c r="CN15" s="621"/>
      <c r="CO15" s="621"/>
      <c r="CP15" s="621"/>
      <c r="CQ15" s="622"/>
      <c r="CR15" s="623">
        <v>2276431</v>
      </c>
      <c r="CS15" s="624"/>
      <c r="CT15" s="624"/>
      <c r="CU15" s="624"/>
      <c r="CV15" s="624"/>
      <c r="CW15" s="624"/>
      <c r="CX15" s="624"/>
      <c r="CY15" s="625"/>
      <c r="CZ15" s="626">
        <v>13.1</v>
      </c>
      <c r="DA15" s="626"/>
      <c r="DB15" s="626"/>
      <c r="DC15" s="626"/>
      <c r="DD15" s="632">
        <v>746031</v>
      </c>
      <c r="DE15" s="624"/>
      <c r="DF15" s="624"/>
      <c r="DG15" s="624"/>
      <c r="DH15" s="624"/>
      <c r="DI15" s="624"/>
      <c r="DJ15" s="624"/>
      <c r="DK15" s="624"/>
      <c r="DL15" s="624"/>
      <c r="DM15" s="624"/>
      <c r="DN15" s="624"/>
      <c r="DO15" s="624"/>
      <c r="DP15" s="625"/>
      <c r="DQ15" s="632">
        <v>1464510</v>
      </c>
      <c r="DR15" s="624"/>
      <c r="DS15" s="624"/>
      <c r="DT15" s="624"/>
      <c r="DU15" s="624"/>
      <c r="DV15" s="624"/>
      <c r="DW15" s="624"/>
      <c r="DX15" s="624"/>
      <c r="DY15" s="624"/>
      <c r="DZ15" s="624"/>
      <c r="EA15" s="624"/>
      <c r="EB15" s="624"/>
      <c r="EC15" s="633"/>
    </row>
    <row r="16" spans="2:143" ht="11.25" customHeight="1" x14ac:dyDescent="0.15">
      <c r="B16" s="620" t="s">
        <v>251</v>
      </c>
      <c r="C16" s="621"/>
      <c r="D16" s="621"/>
      <c r="E16" s="621"/>
      <c r="F16" s="621"/>
      <c r="G16" s="621"/>
      <c r="H16" s="621"/>
      <c r="I16" s="621"/>
      <c r="J16" s="621"/>
      <c r="K16" s="621"/>
      <c r="L16" s="621"/>
      <c r="M16" s="621"/>
      <c r="N16" s="621"/>
      <c r="O16" s="621"/>
      <c r="P16" s="621"/>
      <c r="Q16" s="622"/>
      <c r="R16" s="623">
        <v>41867</v>
      </c>
      <c r="S16" s="624"/>
      <c r="T16" s="624"/>
      <c r="U16" s="624"/>
      <c r="V16" s="624"/>
      <c r="W16" s="624"/>
      <c r="X16" s="624"/>
      <c r="Y16" s="625"/>
      <c r="Z16" s="626">
        <v>0.2</v>
      </c>
      <c r="AA16" s="626"/>
      <c r="AB16" s="626"/>
      <c r="AC16" s="626"/>
      <c r="AD16" s="627">
        <v>41867</v>
      </c>
      <c r="AE16" s="627"/>
      <c r="AF16" s="627"/>
      <c r="AG16" s="627"/>
      <c r="AH16" s="627"/>
      <c r="AI16" s="627"/>
      <c r="AJ16" s="627"/>
      <c r="AK16" s="627"/>
      <c r="AL16" s="628">
        <v>0.4</v>
      </c>
      <c r="AM16" s="629"/>
      <c r="AN16" s="629"/>
      <c r="AO16" s="630"/>
      <c r="AP16" s="620" t="s">
        <v>252</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253</v>
      </c>
      <c r="CE16" s="621"/>
      <c r="CF16" s="621"/>
      <c r="CG16" s="621"/>
      <c r="CH16" s="621"/>
      <c r="CI16" s="621"/>
      <c r="CJ16" s="621"/>
      <c r="CK16" s="621"/>
      <c r="CL16" s="621"/>
      <c r="CM16" s="621"/>
      <c r="CN16" s="621"/>
      <c r="CO16" s="621"/>
      <c r="CP16" s="621"/>
      <c r="CQ16" s="622"/>
      <c r="CR16" s="623" t="s">
        <v>122</v>
      </c>
      <c r="CS16" s="624"/>
      <c r="CT16" s="624"/>
      <c r="CU16" s="624"/>
      <c r="CV16" s="624"/>
      <c r="CW16" s="624"/>
      <c r="CX16" s="624"/>
      <c r="CY16" s="625"/>
      <c r="CZ16" s="626" t="s">
        <v>122</v>
      </c>
      <c r="DA16" s="626"/>
      <c r="DB16" s="626"/>
      <c r="DC16" s="626"/>
      <c r="DD16" s="632" t="s">
        <v>122</v>
      </c>
      <c r="DE16" s="624"/>
      <c r="DF16" s="624"/>
      <c r="DG16" s="624"/>
      <c r="DH16" s="624"/>
      <c r="DI16" s="624"/>
      <c r="DJ16" s="624"/>
      <c r="DK16" s="624"/>
      <c r="DL16" s="624"/>
      <c r="DM16" s="624"/>
      <c r="DN16" s="624"/>
      <c r="DO16" s="624"/>
      <c r="DP16" s="625"/>
      <c r="DQ16" s="632" t="s">
        <v>122</v>
      </c>
      <c r="DR16" s="624"/>
      <c r="DS16" s="624"/>
      <c r="DT16" s="624"/>
      <c r="DU16" s="624"/>
      <c r="DV16" s="624"/>
      <c r="DW16" s="624"/>
      <c r="DX16" s="624"/>
      <c r="DY16" s="624"/>
      <c r="DZ16" s="624"/>
      <c r="EA16" s="624"/>
      <c r="EB16" s="624"/>
      <c r="EC16" s="633"/>
    </row>
    <row r="17" spans="2:133" ht="11.25" customHeight="1" x14ac:dyDescent="0.15">
      <c r="B17" s="620" t="s">
        <v>254</v>
      </c>
      <c r="C17" s="621"/>
      <c r="D17" s="621"/>
      <c r="E17" s="621"/>
      <c r="F17" s="621"/>
      <c r="G17" s="621"/>
      <c r="H17" s="621"/>
      <c r="I17" s="621"/>
      <c r="J17" s="621"/>
      <c r="K17" s="621"/>
      <c r="L17" s="621"/>
      <c r="M17" s="621"/>
      <c r="N17" s="621"/>
      <c r="O17" s="621"/>
      <c r="P17" s="621"/>
      <c r="Q17" s="622"/>
      <c r="R17" s="623">
        <v>87174</v>
      </c>
      <c r="S17" s="624"/>
      <c r="T17" s="624"/>
      <c r="U17" s="624"/>
      <c r="V17" s="624"/>
      <c r="W17" s="624"/>
      <c r="X17" s="624"/>
      <c r="Y17" s="625"/>
      <c r="Z17" s="626">
        <v>0.5</v>
      </c>
      <c r="AA17" s="626"/>
      <c r="AB17" s="626"/>
      <c r="AC17" s="626"/>
      <c r="AD17" s="627">
        <v>87174</v>
      </c>
      <c r="AE17" s="627"/>
      <c r="AF17" s="627"/>
      <c r="AG17" s="627"/>
      <c r="AH17" s="627"/>
      <c r="AI17" s="627"/>
      <c r="AJ17" s="627"/>
      <c r="AK17" s="627"/>
      <c r="AL17" s="628">
        <v>0.9</v>
      </c>
      <c r="AM17" s="629"/>
      <c r="AN17" s="629"/>
      <c r="AO17" s="630"/>
      <c r="AP17" s="620" t="s">
        <v>255</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256</v>
      </c>
      <c r="CE17" s="621"/>
      <c r="CF17" s="621"/>
      <c r="CG17" s="621"/>
      <c r="CH17" s="621"/>
      <c r="CI17" s="621"/>
      <c r="CJ17" s="621"/>
      <c r="CK17" s="621"/>
      <c r="CL17" s="621"/>
      <c r="CM17" s="621"/>
      <c r="CN17" s="621"/>
      <c r="CO17" s="621"/>
      <c r="CP17" s="621"/>
      <c r="CQ17" s="622"/>
      <c r="CR17" s="623">
        <v>2864047</v>
      </c>
      <c r="CS17" s="624"/>
      <c r="CT17" s="624"/>
      <c r="CU17" s="624"/>
      <c r="CV17" s="624"/>
      <c r="CW17" s="624"/>
      <c r="CX17" s="624"/>
      <c r="CY17" s="625"/>
      <c r="CZ17" s="626">
        <v>16.5</v>
      </c>
      <c r="DA17" s="626"/>
      <c r="DB17" s="626"/>
      <c r="DC17" s="626"/>
      <c r="DD17" s="632" t="s">
        <v>122</v>
      </c>
      <c r="DE17" s="624"/>
      <c r="DF17" s="624"/>
      <c r="DG17" s="624"/>
      <c r="DH17" s="624"/>
      <c r="DI17" s="624"/>
      <c r="DJ17" s="624"/>
      <c r="DK17" s="624"/>
      <c r="DL17" s="624"/>
      <c r="DM17" s="624"/>
      <c r="DN17" s="624"/>
      <c r="DO17" s="624"/>
      <c r="DP17" s="625"/>
      <c r="DQ17" s="632">
        <v>2769337</v>
      </c>
      <c r="DR17" s="624"/>
      <c r="DS17" s="624"/>
      <c r="DT17" s="624"/>
      <c r="DU17" s="624"/>
      <c r="DV17" s="624"/>
      <c r="DW17" s="624"/>
      <c r="DX17" s="624"/>
      <c r="DY17" s="624"/>
      <c r="DZ17" s="624"/>
      <c r="EA17" s="624"/>
      <c r="EB17" s="624"/>
      <c r="EC17" s="633"/>
    </row>
    <row r="18" spans="2:133" ht="11.25" customHeight="1" x14ac:dyDescent="0.15">
      <c r="B18" s="620" t="s">
        <v>257</v>
      </c>
      <c r="C18" s="621"/>
      <c r="D18" s="621"/>
      <c r="E18" s="621"/>
      <c r="F18" s="621"/>
      <c r="G18" s="621"/>
      <c r="H18" s="621"/>
      <c r="I18" s="621"/>
      <c r="J18" s="621"/>
      <c r="K18" s="621"/>
      <c r="L18" s="621"/>
      <c r="M18" s="621"/>
      <c r="N18" s="621"/>
      <c r="O18" s="621"/>
      <c r="P18" s="621"/>
      <c r="Q18" s="622"/>
      <c r="R18" s="623">
        <v>8133</v>
      </c>
      <c r="S18" s="624"/>
      <c r="T18" s="624"/>
      <c r="U18" s="624"/>
      <c r="V18" s="624"/>
      <c r="W18" s="624"/>
      <c r="X18" s="624"/>
      <c r="Y18" s="625"/>
      <c r="Z18" s="626">
        <v>0</v>
      </c>
      <c r="AA18" s="626"/>
      <c r="AB18" s="626"/>
      <c r="AC18" s="626"/>
      <c r="AD18" s="627">
        <v>8133</v>
      </c>
      <c r="AE18" s="627"/>
      <c r="AF18" s="627"/>
      <c r="AG18" s="627"/>
      <c r="AH18" s="627"/>
      <c r="AI18" s="627"/>
      <c r="AJ18" s="627"/>
      <c r="AK18" s="627"/>
      <c r="AL18" s="628">
        <v>0.1</v>
      </c>
      <c r="AM18" s="629"/>
      <c r="AN18" s="629"/>
      <c r="AO18" s="630"/>
      <c r="AP18" s="620" t="s">
        <v>258</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259</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15">
      <c r="B19" s="620" t="s">
        <v>260</v>
      </c>
      <c r="C19" s="621"/>
      <c r="D19" s="621"/>
      <c r="E19" s="621"/>
      <c r="F19" s="621"/>
      <c r="G19" s="621"/>
      <c r="H19" s="621"/>
      <c r="I19" s="621"/>
      <c r="J19" s="621"/>
      <c r="K19" s="621"/>
      <c r="L19" s="621"/>
      <c r="M19" s="621"/>
      <c r="N19" s="621"/>
      <c r="O19" s="621"/>
      <c r="P19" s="621"/>
      <c r="Q19" s="622"/>
      <c r="R19" s="623">
        <v>76148</v>
      </c>
      <c r="S19" s="624"/>
      <c r="T19" s="624"/>
      <c r="U19" s="624"/>
      <c r="V19" s="624"/>
      <c r="W19" s="624"/>
      <c r="X19" s="624"/>
      <c r="Y19" s="625"/>
      <c r="Z19" s="626">
        <v>0.4</v>
      </c>
      <c r="AA19" s="626"/>
      <c r="AB19" s="626"/>
      <c r="AC19" s="626"/>
      <c r="AD19" s="627">
        <v>76148</v>
      </c>
      <c r="AE19" s="627"/>
      <c r="AF19" s="627"/>
      <c r="AG19" s="627"/>
      <c r="AH19" s="627"/>
      <c r="AI19" s="627"/>
      <c r="AJ19" s="627"/>
      <c r="AK19" s="627"/>
      <c r="AL19" s="628">
        <v>0.7</v>
      </c>
      <c r="AM19" s="629"/>
      <c r="AN19" s="629"/>
      <c r="AO19" s="630"/>
      <c r="AP19" s="620" t="s">
        <v>261</v>
      </c>
      <c r="AQ19" s="621"/>
      <c r="AR19" s="621"/>
      <c r="AS19" s="621"/>
      <c r="AT19" s="621"/>
      <c r="AU19" s="621"/>
      <c r="AV19" s="621"/>
      <c r="AW19" s="621"/>
      <c r="AX19" s="621"/>
      <c r="AY19" s="621"/>
      <c r="AZ19" s="621"/>
      <c r="BA19" s="621"/>
      <c r="BB19" s="621"/>
      <c r="BC19" s="621"/>
      <c r="BD19" s="621"/>
      <c r="BE19" s="621"/>
      <c r="BF19" s="622"/>
      <c r="BG19" s="623">
        <v>102216</v>
      </c>
      <c r="BH19" s="624"/>
      <c r="BI19" s="624"/>
      <c r="BJ19" s="624"/>
      <c r="BK19" s="624"/>
      <c r="BL19" s="624"/>
      <c r="BM19" s="624"/>
      <c r="BN19" s="625"/>
      <c r="BO19" s="626">
        <v>4.7</v>
      </c>
      <c r="BP19" s="626"/>
      <c r="BQ19" s="626"/>
      <c r="BR19" s="626"/>
      <c r="BS19" s="627" t="s">
        <v>122</v>
      </c>
      <c r="BT19" s="627"/>
      <c r="BU19" s="627"/>
      <c r="BV19" s="627"/>
      <c r="BW19" s="627"/>
      <c r="BX19" s="627"/>
      <c r="BY19" s="627"/>
      <c r="BZ19" s="627"/>
      <c r="CA19" s="627"/>
      <c r="CB19" s="631"/>
      <c r="CD19" s="620" t="s">
        <v>262</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15">
      <c r="B20" s="636" t="s">
        <v>263</v>
      </c>
      <c r="C20" s="637"/>
      <c r="D20" s="637"/>
      <c r="E20" s="637"/>
      <c r="F20" s="637"/>
      <c r="G20" s="637"/>
      <c r="H20" s="637"/>
      <c r="I20" s="637"/>
      <c r="J20" s="637"/>
      <c r="K20" s="637"/>
      <c r="L20" s="637"/>
      <c r="M20" s="637"/>
      <c r="N20" s="637"/>
      <c r="O20" s="637"/>
      <c r="P20" s="637"/>
      <c r="Q20" s="638"/>
      <c r="R20" s="623">
        <v>2893</v>
      </c>
      <c r="S20" s="624"/>
      <c r="T20" s="624"/>
      <c r="U20" s="624"/>
      <c r="V20" s="624"/>
      <c r="W20" s="624"/>
      <c r="X20" s="624"/>
      <c r="Y20" s="625"/>
      <c r="Z20" s="626">
        <v>0</v>
      </c>
      <c r="AA20" s="626"/>
      <c r="AB20" s="626"/>
      <c r="AC20" s="626"/>
      <c r="AD20" s="627">
        <v>2893</v>
      </c>
      <c r="AE20" s="627"/>
      <c r="AF20" s="627"/>
      <c r="AG20" s="627"/>
      <c r="AH20" s="627"/>
      <c r="AI20" s="627"/>
      <c r="AJ20" s="627"/>
      <c r="AK20" s="627"/>
      <c r="AL20" s="628">
        <v>0</v>
      </c>
      <c r="AM20" s="629"/>
      <c r="AN20" s="629"/>
      <c r="AO20" s="630"/>
      <c r="AP20" s="620" t="s">
        <v>264</v>
      </c>
      <c r="AQ20" s="621"/>
      <c r="AR20" s="621"/>
      <c r="AS20" s="621"/>
      <c r="AT20" s="621"/>
      <c r="AU20" s="621"/>
      <c r="AV20" s="621"/>
      <c r="AW20" s="621"/>
      <c r="AX20" s="621"/>
      <c r="AY20" s="621"/>
      <c r="AZ20" s="621"/>
      <c r="BA20" s="621"/>
      <c r="BB20" s="621"/>
      <c r="BC20" s="621"/>
      <c r="BD20" s="621"/>
      <c r="BE20" s="621"/>
      <c r="BF20" s="622"/>
      <c r="BG20" s="623">
        <v>102216</v>
      </c>
      <c r="BH20" s="624"/>
      <c r="BI20" s="624"/>
      <c r="BJ20" s="624"/>
      <c r="BK20" s="624"/>
      <c r="BL20" s="624"/>
      <c r="BM20" s="624"/>
      <c r="BN20" s="625"/>
      <c r="BO20" s="626">
        <v>4.7</v>
      </c>
      <c r="BP20" s="626"/>
      <c r="BQ20" s="626"/>
      <c r="BR20" s="626"/>
      <c r="BS20" s="627" t="s">
        <v>122</v>
      </c>
      <c r="BT20" s="627"/>
      <c r="BU20" s="627"/>
      <c r="BV20" s="627"/>
      <c r="BW20" s="627"/>
      <c r="BX20" s="627"/>
      <c r="BY20" s="627"/>
      <c r="BZ20" s="627"/>
      <c r="CA20" s="627"/>
      <c r="CB20" s="631"/>
      <c r="CD20" s="620" t="s">
        <v>265</v>
      </c>
      <c r="CE20" s="621"/>
      <c r="CF20" s="621"/>
      <c r="CG20" s="621"/>
      <c r="CH20" s="621"/>
      <c r="CI20" s="621"/>
      <c r="CJ20" s="621"/>
      <c r="CK20" s="621"/>
      <c r="CL20" s="621"/>
      <c r="CM20" s="621"/>
      <c r="CN20" s="621"/>
      <c r="CO20" s="621"/>
      <c r="CP20" s="621"/>
      <c r="CQ20" s="622"/>
      <c r="CR20" s="623">
        <v>17318635</v>
      </c>
      <c r="CS20" s="624"/>
      <c r="CT20" s="624"/>
      <c r="CU20" s="624"/>
      <c r="CV20" s="624"/>
      <c r="CW20" s="624"/>
      <c r="CX20" s="624"/>
      <c r="CY20" s="625"/>
      <c r="CZ20" s="626">
        <v>100</v>
      </c>
      <c r="DA20" s="626"/>
      <c r="DB20" s="626"/>
      <c r="DC20" s="626"/>
      <c r="DD20" s="632">
        <v>3299413</v>
      </c>
      <c r="DE20" s="624"/>
      <c r="DF20" s="624"/>
      <c r="DG20" s="624"/>
      <c r="DH20" s="624"/>
      <c r="DI20" s="624"/>
      <c r="DJ20" s="624"/>
      <c r="DK20" s="624"/>
      <c r="DL20" s="624"/>
      <c r="DM20" s="624"/>
      <c r="DN20" s="624"/>
      <c r="DO20" s="624"/>
      <c r="DP20" s="625"/>
      <c r="DQ20" s="632">
        <v>11484614</v>
      </c>
      <c r="DR20" s="624"/>
      <c r="DS20" s="624"/>
      <c r="DT20" s="624"/>
      <c r="DU20" s="624"/>
      <c r="DV20" s="624"/>
      <c r="DW20" s="624"/>
      <c r="DX20" s="624"/>
      <c r="DY20" s="624"/>
      <c r="DZ20" s="624"/>
      <c r="EA20" s="624"/>
      <c r="EB20" s="624"/>
      <c r="EC20" s="633"/>
    </row>
    <row r="21" spans="2:133" ht="11.25" customHeight="1" x14ac:dyDescent="0.15">
      <c r="B21" s="620" t="s">
        <v>266</v>
      </c>
      <c r="C21" s="621"/>
      <c r="D21" s="621"/>
      <c r="E21" s="621"/>
      <c r="F21" s="621"/>
      <c r="G21" s="621"/>
      <c r="H21" s="621"/>
      <c r="I21" s="621"/>
      <c r="J21" s="621"/>
      <c r="K21" s="621"/>
      <c r="L21" s="621"/>
      <c r="M21" s="621"/>
      <c r="N21" s="621"/>
      <c r="O21" s="621"/>
      <c r="P21" s="621"/>
      <c r="Q21" s="622"/>
      <c r="R21" s="623">
        <v>7606398</v>
      </c>
      <c r="S21" s="624"/>
      <c r="T21" s="624"/>
      <c r="U21" s="624"/>
      <c r="V21" s="624"/>
      <c r="W21" s="624"/>
      <c r="X21" s="624"/>
      <c r="Y21" s="625"/>
      <c r="Z21" s="626">
        <v>41.9</v>
      </c>
      <c r="AA21" s="626"/>
      <c r="AB21" s="626"/>
      <c r="AC21" s="626"/>
      <c r="AD21" s="627">
        <v>6967396</v>
      </c>
      <c r="AE21" s="627"/>
      <c r="AF21" s="627"/>
      <c r="AG21" s="627"/>
      <c r="AH21" s="627"/>
      <c r="AI21" s="627"/>
      <c r="AJ21" s="627"/>
      <c r="AK21" s="627"/>
      <c r="AL21" s="628">
        <v>68.599999999999994</v>
      </c>
      <c r="AM21" s="629"/>
      <c r="AN21" s="629"/>
      <c r="AO21" s="630"/>
      <c r="AP21" s="620" t="s">
        <v>267</v>
      </c>
      <c r="AQ21" s="639"/>
      <c r="AR21" s="639"/>
      <c r="AS21" s="639"/>
      <c r="AT21" s="639"/>
      <c r="AU21" s="639"/>
      <c r="AV21" s="639"/>
      <c r="AW21" s="639"/>
      <c r="AX21" s="639"/>
      <c r="AY21" s="639"/>
      <c r="AZ21" s="639"/>
      <c r="BA21" s="639"/>
      <c r="BB21" s="639"/>
      <c r="BC21" s="639"/>
      <c r="BD21" s="639"/>
      <c r="BE21" s="639"/>
      <c r="BF21" s="640"/>
      <c r="BG21" s="623">
        <v>2401</v>
      </c>
      <c r="BH21" s="624"/>
      <c r="BI21" s="624"/>
      <c r="BJ21" s="624"/>
      <c r="BK21" s="624"/>
      <c r="BL21" s="624"/>
      <c r="BM21" s="624"/>
      <c r="BN21" s="625"/>
      <c r="BO21" s="626">
        <v>0.1</v>
      </c>
      <c r="BP21" s="626"/>
      <c r="BQ21" s="626"/>
      <c r="BR21" s="626"/>
      <c r="BS21" s="627" t="s">
        <v>122</v>
      </c>
      <c r="BT21" s="627"/>
      <c r="BU21" s="627"/>
      <c r="BV21" s="627"/>
      <c r="BW21" s="627"/>
      <c r="BX21" s="627"/>
      <c r="BY21" s="627"/>
      <c r="BZ21" s="627"/>
      <c r="CA21" s="627"/>
      <c r="CB21" s="631"/>
      <c r="CD21" s="646"/>
      <c r="CE21" s="647"/>
      <c r="CF21" s="647"/>
      <c r="CG21" s="647"/>
      <c r="CH21" s="647"/>
      <c r="CI21" s="647"/>
      <c r="CJ21" s="647"/>
      <c r="CK21" s="647"/>
      <c r="CL21" s="647"/>
      <c r="CM21" s="647"/>
      <c r="CN21" s="647"/>
      <c r="CO21" s="647"/>
      <c r="CP21" s="647"/>
      <c r="CQ21" s="648"/>
      <c r="CR21" s="649"/>
      <c r="CS21" s="642"/>
      <c r="CT21" s="642"/>
      <c r="CU21" s="642"/>
      <c r="CV21" s="642"/>
      <c r="CW21" s="642"/>
      <c r="CX21" s="642"/>
      <c r="CY21" s="650"/>
      <c r="CZ21" s="651"/>
      <c r="DA21" s="651"/>
      <c r="DB21" s="651"/>
      <c r="DC21" s="651"/>
      <c r="DD21" s="641"/>
      <c r="DE21" s="642"/>
      <c r="DF21" s="642"/>
      <c r="DG21" s="642"/>
      <c r="DH21" s="642"/>
      <c r="DI21" s="642"/>
      <c r="DJ21" s="642"/>
      <c r="DK21" s="642"/>
      <c r="DL21" s="642"/>
      <c r="DM21" s="642"/>
      <c r="DN21" s="642"/>
      <c r="DO21" s="642"/>
      <c r="DP21" s="650"/>
      <c r="DQ21" s="641"/>
      <c r="DR21" s="642"/>
      <c r="DS21" s="642"/>
      <c r="DT21" s="642"/>
      <c r="DU21" s="642"/>
      <c r="DV21" s="642"/>
      <c r="DW21" s="642"/>
      <c r="DX21" s="642"/>
      <c r="DY21" s="642"/>
      <c r="DZ21" s="642"/>
      <c r="EA21" s="642"/>
      <c r="EB21" s="642"/>
      <c r="EC21" s="643"/>
    </row>
    <row r="22" spans="2:133" ht="11.25" customHeight="1" x14ac:dyDescent="0.15">
      <c r="B22" s="620" t="s">
        <v>268</v>
      </c>
      <c r="C22" s="621"/>
      <c r="D22" s="621"/>
      <c r="E22" s="621"/>
      <c r="F22" s="621"/>
      <c r="G22" s="621"/>
      <c r="H22" s="621"/>
      <c r="I22" s="621"/>
      <c r="J22" s="621"/>
      <c r="K22" s="621"/>
      <c r="L22" s="621"/>
      <c r="M22" s="621"/>
      <c r="N22" s="621"/>
      <c r="O22" s="621"/>
      <c r="P22" s="621"/>
      <c r="Q22" s="622"/>
      <c r="R22" s="623">
        <v>6967396</v>
      </c>
      <c r="S22" s="624"/>
      <c r="T22" s="624"/>
      <c r="U22" s="624"/>
      <c r="V22" s="624"/>
      <c r="W22" s="624"/>
      <c r="X22" s="624"/>
      <c r="Y22" s="625"/>
      <c r="Z22" s="626">
        <v>38.4</v>
      </c>
      <c r="AA22" s="626"/>
      <c r="AB22" s="626"/>
      <c r="AC22" s="626"/>
      <c r="AD22" s="627">
        <v>6967396</v>
      </c>
      <c r="AE22" s="627"/>
      <c r="AF22" s="627"/>
      <c r="AG22" s="627"/>
      <c r="AH22" s="627"/>
      <c r="AI22" s="627"/>
      <c r="AJ22" s="627"/>
      <c r="AK22" s="627"/>
      <c r="AL22" s="628">
        <v>68.599999999999994</v>
      </c>
      <c r="AM22" s="629"/>
      <c r="AN22" s="629"/>
      <c r="AO22" s="630"/>
      <c r="AP22" s="620" t="s">
        <v>269</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270</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271</v>
      </c>
      <c r="C23" s="621"/>
      <c r="D23" s="621"/>
      <c r="E23" s="621"/>
      <c r="F23" s="621"/>
      <c r="G23" s="621"/>
      <c r="H23" s="621"/>
      <c r="I23" s="621"/>
      <c r="J23" s="621"/>
      <c r="K23" s="621"/>
      <c r="L23" s="621"/>
      <c r="M23" s="621"/>
      <c r="N23" s="621"/>
      <c r="O23" s="621"/>
      <c r="P23" s="621"/>
      <c r="Q23" s="622"/>
      <c r="R23" s="623">
        <v>639002</v>
      </c>
      <c r="S23" s="624"/>
      <c r="T23" s="624"/>
      <c r="U23" s="624"/>
      <c r="V23" s="624"/>
      <c r="W23" s="624"/>
      <c r="X23" s="624"/>
      <c r="Y23" s="625"/>
      <c r="Z23" s="626">
        <v>3.5</v>
      </c>
      <c r="AA23" s="626"/>
      <c r="AB23" s="626"/>
      <c r="AC23" s="626"/>
      <c r="AD23" s="627" t="s">
        <v>122</v>
      </c>
      <c r="AE23" s="627"/>
      <c r="AF23" s="627"/>
      <c r="AG23" s="627"/>
      <c r="AH23" s="627"/>
      <c r="AI23" s="627"/>
      <c r="AJ23" s="627"/>
      <c r="AK23" s="627"/>
      <c r="AL23" s="628" t="s">
        <v>122</v>
      </c>
      <c r="AM23" s="629"/>
      <c r="AN23" s="629"/>
      <c r="AO23" s="630"/>
      <c r="AP23" s="620" t="s">
        <v>272</v>
      </c>
      <c r="AQ23" s="639"/>
      <c r="AR23" s="639"/>
      <c r="AS23" s="639"/>
      <c r="AT23" s="639"/>
      <c r="AU23" s="639"/>
      <c r="AV23" s="639"/>
      <c r="AW23" s="639"/>
      <c r="AX23" s="639"/>
      <c r="AY23" s="639"/>
      <c r="AZ23" s="639"/>
      <c r="BA23" s="639"/>
      <c r="BB23" s="639"/>
      <c r="BC23" s="639"/>
      <c r="BD23" s="639"/>
      <c r="BE23" s="639"/>
      <c r="BF23" s="640"/>
      <c r="BG23" s="623">
        <v>99815</v>
      </c>
      <c r="BH23" s="624"/>
      <c r="BI23" s="624"/>
      <c r="BJ23" s="624"/>
      <c r="BK23" s="624"/>
      <c r="BL23" s="624"/>
      <c r="BM23" s="624"/>
      <c r="BN23" s="625"/>
      <c r="BO23" s="626">
        <v>4.5999999999999996</v>
      </c>
      <c r="BP23" s="626"/>
      <c r="BQ23" s="626"/>
      <c r="BR23" s="626"/>
      <c r="BS23" s="627" t="s">
        <v>122</v>
      </c>
      <c r="BT23" s="627"/>
      <c r="BU23" s="627"/>
      <c r="BV23" s="627"/>
      <c r="BW23" s="627"/>
      <c r="BX23" s="627"/>
      <c r="BY23" s="627"/>
      <c r="BZ23" s="627"/>
      <c r="CA23" s="627"/>
      <c r="CB23" s="631"/>
      <c r="CD23" s="605" t="s">
        <v>212</v>
      </c>
      <c r="CE23" s="606"/>
      <c r="CF23" s="606"/>
      <c r="CG23" s="606"/>
      <c r="CH23" s="606"/>
      <c r="CI23" s="606"/>
      <c r="CJ23" s="606"/>
      <c r="CK23" s="606"/>
      <c r="CL23" s="606"/>
      <c r="CM23" s="606"/>
      <c r="CN23" s="606"/>
      <c r="CO23" s="606"/>
      <c r="CP23" s="606"/>
      <c r="CQ23" s="607"/>
      <c r="CR23" s="605" t="s">
        <v>273</v>
      </c>
      <c r="CS23" s="606"/>
      <c r="CT23" s="606"/>
      <c r="CU23" s="606"/>
      <c r="CV23" s="606"/>
      <c r="CW23" s="606"/>
      <c r="CX23" s="606"/>
      <c r="CY23" s="607"/>
      <c r="CZ23" s="605" t="s">
        <v>274</v>
      </c>
      <c r="DA23" s="606"/>
      <c r="DB23" s="606"/>
      <c r="DC23" s="607"/>
      <c r="DD23" s="605" t="s">
        <v>275</v>
      </c>
      <c r="DE23" s="606"/>
      <c r="DF23" s="606"/>
      <c r="DG23" s="606"/>
      <c r="DH23" s="606"/>
      <c r="DI23" s="606"/>
      <c r="DJ23" s="606"/>
      <c r="DK23" s="607"/>
      <c r="DL23" s="652" t="s">
        <v>276</v>
      </c>
      <c r="DM23" s="653"/>
      <c r="DN23" s="653"/>
      <c r="DO23" s="653"/>
      <c r="DP23" s="653"/>
      <c r="DQ23" s="653"/>
      <c r="DR23" s="653"/>
      <c r="DS23" s="653"/>
      <c r="DT23" s="653"/>
      <c r="DU23" s="653"/>
      <c r="DV23" s="654"/>
      <c r="DW23" s="605" t="s">
        <v>277</v>
      </c>
      <c r="DX23" s="606"/>
      <c r="DY23" s="606"/>
      <c r="DZ23" s="606"/>
      <c r="EA23" s="606"/>
      <c r="EB23" s="606"/>
      <c r="EC23" s="607"/>
    </row>
    <row r="24" spans="2:133" ht="11.25" customHeight="1" x14ac:dyDescent="0.15">
      <c r="B24" s="620" t="s">
        <v>278</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279</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280</v>
      </c>
      <c r="CE24" s="610"/>
      <c r="CF24" s="610"/>
      <c r="CG24" s="610"/>
      <c r="CH24" s="610"/>
      <c r="CI24" s="610"/>
      <c r="CJ24" s="610"/>
      <c r="CK24" s="610"/>
      <c r="CL24" s="610"/>
      <c r="CM24" s="610"/>
      <c r="CN24" s="610"/>
      <c r="CO24" s="610"/>
      <c r="CP24" s="610"/>
      <c r="CQ24" s="611"/>
      <c r="CR24" s="612">
        <v>6328039</v>
      </c>
      <c r="CS24" s="613"/>
      <c r="CT24" s="613"/>
      <c r="CU24" s="613"/>
      <c r="CV24" s="613"/>
      <c r="CW24" s="613"/>
      <c r="CX24" s="613"/>
      <c r="CY24" s="614"/>
      <c r="CZ24" s="617">
        <v>36.5</v>
      </c>
      <c r="DA24" s="618"/>
      <c r="DB24" s="618"/>
      <c r="DC24" s="634"/>
      <c r="DD24" s="655">
        <v>5360561</v>
      </c>
      <c r="DE24" s="613"/>
      <c r="DF24" s="613"/>
      <c r="DG24" s="613"/>
      <c r="DH24" s="613"/>
      <c r="DI24" s="613"/>
      <c r="DJ24" s="613"/>
      <c r="DK24" s="614"/>
      <c r="DL24" s="655">
        <v>5011562</v>
      </c>
      <c r="DM24" s="613"/>
      <c r="DN24" s="613"/>
      <c r="DO24" s="613"/>
      <c r="DP24" s="613"/>
      <c r="DQ24" s="613"/>
      <c r="DR24" s="613"/>
      <c r="DS24" s="613"/>
      <c r="DT24" s="613"/>
      <c r="DU24" s="613"/>
      <c r="DV24" s="614"/>
      <c r="DW24" s="617">
        <v>49.2</v>
      </c>
      <c r="DX24" s="618"/>
      <c r="DY24" s="618"/>
      <c r="DZ24" s="618"/>
      <c r="EA24" s="618"/>
      <c r="EB24" s="618"/>
      <c r="EC24" s="619"/>
    </row>
    <row r="25" spans="2:133" ht="11.25" customHeight="1" x14ac:dyDescent="0.15">
      <c r="B25" s="620" t="s">
        <v>281</v>
      </c>
      <c r="C25" s="621"/>
      <c r="D25" s="621"/>
      <c r="E25" s="621"/>
      <c r="F25" s="621"/>
      <c r="G25" s="621"/>
      <c r="H25" s="621"/>
      <c r="I25" s="621"/>
      <c r="J25" s="621"/>
      <c r="K25" s="621"/>
      <c r="L25" s="621"/>
      <c r="M25" s="621"/>
      <c r="N25" s="621"/>
      <c r="O25" s="621"/>
      <c r="P25" s="621"/>
      <c r="Q25" s="622"/>
      <c r="R25" s="623">
        <v>10752951</v>
      </c>
      <c r="S25" s="624"/>
      <c r="T25" s="624"/>
      <c r="U25" s="624"/>
      <c r="V25" s="624"/>
      <c r="W25" s="624"/>
      <c r="X25" s="624"/>
      <c r="Y25" s="625"/>
      <c r="Z25" s="626">
        <v>59.2</v>
      </c>
      <c r="AA25" s="626"/>
      <c r="AB25" s="626"/>
      <c r="AC25" s="626"/>
      <c r="AD25" s="627">
        <v>10014134</v>
      </c>
      <c r="AE25" s="627"/>
      <c r="AF25" s="627"/>
      <c r="AG25" s="627"/>
      <c r="AH25" s="627"/>
      <c r="AI25" s="627"/>
      <c r="AJ25" s="627"/>
      <c r="AK25" s="627"/>
      <c r="AL25" s="628">
        <v>98.6</v>
      </c>
      <c r="AM25" s="629"/>
      <c r="AN25" s="629"/>
      <c r="AO25" s="630"/>
      <c r="AP25" s="620" t="s">
        <v>282</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283</v>
      </c>
      <c r="CE25" s="621"/>
      <c r="CF25" s="621"/>
      <c r="CG25" s="621"/>
      <c r="CH25" s="621"/>
      <c r="CI25" s="621"/>
      <c r="CJ25" s="621"/>
      <c r="CK25" s="621"/>
      <c r="CL25" s="621"/>
      <c r="CM25" s="621"/>
      <c r="CN25" s="621"/>
      <c r="CO25" s="621"/>
      <c r="CP25" s="621"/>
      <c r="CQ25" s="622"/>
      <c r="CR25" s="623">
        <v>2162734</v>
      </c>
      <c r="CS25" s="644"/>
      <c r="CT25" s="644"/>
      <c r="CU25" s="644"/>
      <c r="CV25" s="644"/>
      <c r="CW25" s="644"/>
      <c r="CX25" s="644"/>
      <c r="CY25" s="645"/>
      <c r="CZ25" s="628">
        <v>12.5</v>
      </c>
      <c r="DA25" s="656"/>
      <c r="DB25" s="656"/>
      <c r="DC25" s="658"/>
      <c r="DD25" s="632">
        <v>2052917</v>
      </c>
      <c r="DE25" s="644"/>
      <c r="DF25" s="644"/>
      <c r="DG25" s="644"/>
      <c r="DH25" s="644"/>
      <c r="DI25" s="644"/>
      <c r="DJ25" s="644"/>
      <c r="DK25" s="645"/>
      <c r="DL25" s="632">
        <v>1928079</v>
      </c>
      <c r="DM25" s="644"/>
      <c r="DN25" s="644"/>
      <c r="DO25" s="644"/>
      <c r="DP25" s="644"/>
      <c r="DQ25" s="644"/>
      <c r="DR25" s="644"/>
      <c r="DS25" s="644"/>
      <c r="DT25" s="644"/>
      <c r="DU25" s="644"/>
      <c r="DV25" s="645"/>
      <c r="DW25" s="628">
        <v>18.899999999999999</v>
      </c>
      <c r="DX25" s="656"/>
      <c r="DY25" s="656"/>
      <c r="DZ25" s="656"/>
      <c r="EA25" s="656"/>
      <c r="EB25" s="656"/>
      <c r="EC25" s="657"/>
    </row>
    <row r="26" spans="2:133" ht="11.25" customHeight="1" x14ac:dyDescent="0.15">
      <c r="B26" s="620" t="s">
        <v>284</v>
      </c>
      <c r="C26" s="621"/>
      <c r="D26" s="621"/>
      <c r="E26" s="621"/>
      <c r="F26" s="621"/>
      <c r="G26" s="621"/>
      <c r="H26" s="621"/>
      <c r="I26" s="621"/>
      <c r="J26" s="621"/>
      <c r="K26" s="621"/>
      <c r="L26" s="621"/>
      <c r="M26" s="621"/>
      <c r="N26" s="621"/>
      <c r="O26" s="621"/>
      <c r="P26" s="621"/>
      <c r="Q26" s="622"/>
      <c r="R26" s="623">
        <v>1483</v>
      </c>
      <c r="S26" s="624"/>
      <c r="T26" s="624"/>
      <c r="U26" s="624"/>
      <c r="V26" s="624"/>
      <c r="W26" s="624"/>
      <c r="X26" s="624"/>
      <c r="Y26" s="625"/>
      <c r="Z26" s="626">
        <v>0</v>
      </c>
      <c r="AA26" s="626"/>
      <c r="AB26" s="626"/>
      <c r="AC26" s="626"/>
      <c r="AD26" s="627">
        <v>1483</v>
      </c>
      <c r="AE26" s="627"/>
      <c r="AF26" s="627"/>
      <c r="AG26" s="627"/>
      <c r="AH26" s="627"/>
      <c r="AI26" s="627"/>
      <c r="AJ26" s="627"/>
      <c r="AK26" s="627"/>
      <c r="AL26" s="628">
        <v>0</v>
      </c>
      <c r="AM26" s="629"/>
      <c r="AN26" s="629"/>
      <c r="AO26" s="630"/>
      <c r="AP26" s="620" t="s">
        <v>285</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286</v>
      </c>
      <c r="CE26" s="621"/>
      <c r="CF26" s="621"/>
      <c r="CG26" s="621"/>
      <c r="CH26" s="621"/>
      <c r="CI26" s="621"/>
      <c r="CJ26" s="621"/>
      <c r="CK26" s="621"/>
      <c r="CL26" s="621"/>
      <c r="CM26" s="621"/>
      <c r="CN26" s="621"/>
      <c r="CO26" s="621"/>
      <c r="CP26" s="621"/>
      <c r="CQ26" s="622"/>
      <c r="CR26" s="623">
        <v>1260098</v>
      </c>
      <c r="CS26" s="624"/>
      <c r="CT26" s="624"/>
      <c r="CU26" s="624"/>
      <c r="CV26" s="624"/>
      <c r="CW26" s="624"/>
      <c r="CX26" s="624"/>
      <c r="CY26" s="625"/>
      <c r="CZ26" s="628">
        <v>7.3</v>
      </c>
      <c r="DA26" s="656"/>
      <c r="DB26" s="656"/>
      <c r="DC26" s="658"/>
      <c r="DD26" s="632">
        <v>1151365</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6"/>
      <c r="DY26" s="656"/>
      <c r="DZ26" s="656"/>
      <c r="EA26" s="656"/>
      <c r="EB26" s="656"/>
      <c r="EC26" s="657"/>
    </row>
    <row r="27" spans="2:133" ht="11.25" customHeight="1" x14ac:dyDescent="0.15">
      <c r="B27" s="620" t="s">
        <v>287</v>
      </c>
      <c r="C27" s="621"/>
      <c r="D27" s="621"/>
      <c r="E27" s="621"/>
      <c r="F27" s="621"/>
      <c r="G27" s="621"/>
      <c r="H27" s="621"/>
      <c r="I27" s="621"/>
      <c r="J27" s="621"/>
      <c r="K27" s="621"/>
      <c r="L27" s="621"/>
      <c r="M27" s="621"/>
      <c r="N27" s="621"/>
      <c r="O27" s="621"/>
      <c r="P27" s="621"/>
      <c r="Q27" s="622"/>
      <c r="R27" s="623">
        <v>48938</v>
      </c>
      <c r="S27" s="624"/>
      <c r="T27" s="624"/>
      <c r="U27" s="624"/>
      <c r="V27" s="624"/>
      <c r="W27" s="624"/>
      <c r="X27" s="624"/>
      <c r="Y27" s="625"/>
      <c r="Z27" s="626">
        <v>0.3</v>
      </c>
      <c r="AA27" s="626"/>
      <c r="AB27" s="626"/>
      <c r="AC27" s="626"/>
      <c r="AD27" s="627" t="s">
        <v>122</v>
      </c>
      <c r="AE27" s="627"/>
      <c r="AF27" s="627"/>
      <c r="AG27" s="627"/>
      <c r="AH27" s="627"/>
      <c r="AI27" s="627"/>
      <c r="AJ27" s="627"/>
      <c r="AK27" s="627"/>
      <c r="AL27" s="628" t="s">
        <v>122</v>
      </c>
      <c r="AM27" s="629"/>
      <c r="AN27" s="629"/>
      <c r="AO27" s="630"/>
      <c r="AP27" s="620" t="s">
        <v>288</v>
      </c>
      <c r="AQ27" s="621"/>
      <c r="AR27" s="621"/>
      <c r="AS27" s="621"/>
      <c r="AT27" s="621"/>
      <c r="AU27" s="621"/>
      <c r="AV27" s="621"/>
      <c r="AW27" s="621"/>
      <c r="AX27" s="621"/>
      <c r="AY27" s="621"/>
      <c r="AZ27" s="621"/>
      <c r="BA27" s="621"/>
      <c r="BB27" s="621"/>
      <c r="BC27" s="621"/>
      <c r="BD27" s="621"/>
      <c r="BE27" s="621"/>
      <c r="BF27" s="622"/>
      <c r="BG27" s="623">
        <v>2185670</v>
      </c>
      <c r="BH27" s="624"/>
      <c r="BI27" s="624"/>
      <c r="BJ27" s="624"/>
      <c r="BK27" s="624"/>
      <c r="BL27" s="624"/>
      <c r="BM27" s="624"/>
      <c r="BN27" s="625"/>
      <c r="BO27" s="626">
        <v>100</v>
      </c>
      <c r="BP27" s="626"/>
      <c r="BQ27" s="626"/>
      <c r="BR27" s="626"/>
      <c r="BS27" s="627">
        <v>30899</v>
      </c>
      <c r="BT27" s="627"/>
      <c r="BU27" s="627"/>
      <c r="BV27" s="627"/>
      <c r="BW27" s="627"/>
      <c r="BX27" s="627"/>
      <c r="BY27" s="627"/>
      <c r="BZ27" s="627"/>
      <c r="CA27" s="627"/>
      <c r="CB27" s="631"/>
      <c r="CD27" s="620" t="s">
        <v>289</v>
      </c>
      <c r="CE27" s="621"/>
      <c r="CF27" s="621"/>
      <c r="CG27" s="621"/>
      <c r="CH27" s="621"/>
      <c r="CI27" s="621"/>
      <c r="CJ27" s="621"/>
      <c r="CK27" s="621"/>
      <c r="CL27" s="621"/>
      <c r="CM27" s="621"/>
      <c r="CN27" s="621"/>
      <c r="CO27" s="621"/>
      <c r="CP27" s="621"/>
      <c r="CQ27" s="622"/>
      <c r="CR27" s="623">
        <v>1301258</v>
      </c>
      <c r="CS27" s="644"/>
      <c r="CT27" s="644"/>
      <c r="CU27" s="644"/>
      <c r="CV27" s="644"/>
      <c r="CW27" s="644"/>
      <c r="CX27" s="644"/>
      <c r="CY27" s="645"/>
      <c r="CZ27" s="628">
        <v>7.5</v>
      </c>
      <c r="DA27" s="656"/>
      <c r="DB27" s="656"/>
      <c r="DC27" s="658"/>
      <c r="DD27" s="632">
        <v>538307</v>
      </c>
      <c r="DE27" s="644"/>
      <c r="DF27" s="644"/>
      <c r="DG27" s="644"/>
      <c r="DH27" s="644"/>
      <c r="DI27" s="644"/>
      <c r="DJ27" s="644"/>
      <c r="DK27" s="645"/>
      <c r="DL27" s="632">
        <v>334688</v>
      </c>
      <c r="DM27" s="644"/>
      <c r="DN27" s="644"/>
      <c r="DO27" s="644"/>
      <c r="DP27" s="644"/>
      <c r="DQ27" s="644"/>
      <c r="DR27" s="644"/>
      <c r="DS27" s="644"/>
      <c r="DT27" s="644"/>
      <c r="DU27" s="644"/>
      <c r="DV27" s="645"/>
      <c r="DW27" s="628">
        <v>3.3</v>
      </c>
      <c r="DX27" s="656"/>
      <c r="DY27" s="656"/>
      <c r="DZ27" s="656"/>
      <c r="EA27" s="656"/>
      <c r="EB27" s="656"/>
      <c r="EC27" s="657"/>
    </row>
    <row r="28" spans="2:133" ht="11.25" customHeight="1" x14ac:dyDescent="0.15">
      <c r="B28" s="620" t="s">
        <v>290</v>
      </c>
      <c r="C28" s="621"/>
      <c r="D28" s="621"/>
      <c r="E28" s="621"/>
      <c r="F28" s="621"/>
      <c r="G28" s="621"/>
      <c r="H28" s="621"/>
      <c r="I28" s="621"/>
      <c r="J28" s="621"/>
      <c r="K28" s="621"/>
      <c r="L28" s="621"/>
      <c r="M28" s="621"/>
      <c r="N28" s="621"/>
      <c r="O28" s="621"/>
      <c r="P28" s="621"/>
      <c r="Q28" s="622"/>
      <c r="R28" s="623">
        <v>347262</v>
      </c>
      <c r="S28" s="624"/>
      <c r="T28" s="624"/>
      <c r="U28" s="624"/>
      <c r="V28" s="624"/>
      <c r="W28" s="624"/>
      <c r="X28" s="624"/>
      <c r="Y28" s="625"/>
      <c r="Z28" s="626">
        <v>1.9</v>
      </c>
      <c r="AA28" s="626"/>
      <c r="AB28" s="626"/>
      <c r="AC28" s="626"/>
      <c r="AD28" s="627">
        <v>32709</v>
      </c>
      <c r="AE28" s="627"/>
      <c r="AF28" s="627"/>
      <c r="AG28" s="627"/>
      <c r="AH28" s="627"/>
      <c r="AI28" s="627"/>
      <c r="AJ28" s="627"/>
      <c r="AK28" s="627"/>
      <c r="AL28" s="628">
        <v>0.3</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291</v>
      </c>
      <c r="CE28" s="621"/>
      <c r="CF28" s="621"/>
      <c r="CG28" s="621"/>
      <c r="CH28" s="621"/>
      <c r="CI28" s="621"/>
      <c r="CJ28" s="621"/>
      <c r="CK28" s="621"/>
      <c r="CL28" s="621"/>
      <c r="CM28" s="621"/>
      <c r="CN28" s="621"/>
      <c r="CO28" s="621"/>
      <c r="CP28" s="621"/>
      <c r="CQ28" s="622"/>
      <c r="CR28" s="623">
        <v>2864047</v>
      </c>
      <c r="CS28" s="624"/>
      <c r="CT28" s="624"/>
      <c r="CU28" s="624"/>
      <c r="CV28" s="624"/>
      <c r="CW28" s="624"/>
      <c r="CX28" s="624"/>
      <c r="CY28" s="625"/>
      <c r="CZ28" s="628">
        <v>16.5</v>
      </c>
      <c r="DA28" s="656"/>
      <c r="DB28" s="656"/>
      <c r="DC28" s="658"/>
      <c r="DD28" s="632">
        <v>2769337</v>
      </c>
      <c r="DE28" s="624"/>
      <c r="DF28" s="624"/>
      <c r="DG28" s="624"/>
      <c r="DH28" s="624"/>
      <c r="DI28" s="624"/>
      <c r="DJ28" s="624"/>
      <c r="DK28" s="625"/>
      <c r="DL28" s="632">
        <v>2748795</v>
      </c>
      <c r="DM28" s="624"/>
      <c r="DN28" s="624"/>
      <c r="DO28" s="624"/>
      <c r="DP28" s="624"/>
      <c r="DQ28" s="624"/>
      <c r="DR28" s="624"/>
      <c r="DS28" s="624"/>
      <c r="DT28" s="624"/>
      <c r="DU28" s="624"/>
      <c r="DV28" s="625"/>
      <c r="DW28" s="628">
        <v>27</v>
      </c>
      <c r="DX28" s="656"/>
      <c r="DY28" s="656"/>
      <c r="DZ28" s="656"/>
      <c r="EA28" s="656"/>
      <c r="EB28" s="656"/>
      <c r="EC28" s="657"/>
    </row>
    <row r="29" spans="2:133" ht="11.25" customHeight="1" x14ac:dyDescent="0.15">
      <c r="B29" s="620" t="s">
        <v>292</v>
      </c>
      <c r="C29" s="621"/>
      <c r="D29" s="621"/>
      <c r="E29" s="621"/>
      <c r="F29" s="621"/>
      <c r="G29" s="621"/>
      <c r="H29" s="621"/>
      <c r="I29" s="621"/>
      <c r="J29" s="621"/>
      <c r="K29" s="621"/>
      <c r="L29" s="621"/>
      <c r="M29" s="621"/>
      <c r="N29" s="621"/>
      <c r="O29" s="621"/>
      <c r="P29" s="621"/>
      <c r="Q29" s="622"/>
      <c r="R29" s="623">
        <v>41553</v>
      </c>
      <c r="S29" s="624"/>
      <c r="T29" s="624"/>
      <c r="U29" s="624"/>
      <c r="V29" s="624"/>
      <c r="W29" s="624"/>
      <c r="X29" s="624"/>
      <c r="Y29" s="625"/>
      <c r="Z29" s="626">
        <v>0.2</v>
      </c>
      <c r="AA29" s="626"/>
      <c r="AB29" s="626"/>
      <c r="AC29" s="626"/>
      <c r="AD29" s="627" t="s">
        <v>122</v>
      </c>
      <c r="AE29" s="627"/>
      <c r="AF29" s="627"/>
      <c r="AG29" s="627"/>
      <c r="AH29" s="627"/>
      <c r="AI29" s="627"/>
      <c r="AJ29" s="627"/>
      <c r="AK29" s="627"/>
      <c r="AL29" s="628" t="s">
        <v>122</v>
      </c>
      <c r="AM29" s="629"/>
      <c r="AN29" s="629"/>
      <c r="AO29" s="630"/>
      <c r="AP29" s="646"/>
      <c r="AQ29" s="647"/>
      <c r="AR29" s="647"/>
      <c r="AS29" s="647"/>
      <c r="AT29" s="647"/>
      <c r="AU29" s="647"/>
      <c r="AV29" s="647"/>
      <c r="AW29" s="647"/>
      <c r="AX29" s="647"/>
      <c r="AY29" s="647"/>
      <c r="AZ29" s="647"/>
      <c r="BA29" s="647"/>
      <c r="BB29" s="647"/>
      <c r="BC29" s="647"/>
      <c r="BD29" s="647"/>
      <c r="BE29" s="647"/>
      <c r="BF29" s="648"/>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61" t="s">
        <v>293</v>
      </c>
      <c r="CE29" s="662"/>
      <c r="CF29" s="620" t="s">
        <v>66</v>
      </c>
      <c r="CG29" s="621"/>
      <c r="CH29" s="621"/>
      <c r="CI29" s="621"/>
      <c r="CJ29" s="621"/>
      <c r="CK29" s="621"/>
      <c r="CL29" s="621"/>
      <c r="CM29" s="621"/>
      <c r="CN29" s="621"/>
      <c r="CO29" s="621"/>
      <c r="CP29" s="621"/>
      <c r="CQ29" s="622"/>
      <c r="CR29" s="623">
        <v>2863532</v>
      </c>
      <c r="CS29" s="644"/>
      <c r="CT29" s="644"/>
      <c r="CU29" s="644"/>
      <c r="CV29" s="644"/>
      <c r="CW29" s="644"/>
      <c r="CX29" s="644"/>
      <c r="CY29" s="645"/>
      <c r="CZ29" s="628">
        <v>16.5</v>
      </c>
      <c r="DA29" s="656"/>
      <c r="DB29" s="656"/>
      <c r="DC29" s="658"/>
      <c r="DD29" s="632">
        <v>2768822</v>
      </c>
      <c r="DE29" s="644"/>
      <c r="DF29" s="644"/>
      <c r="DG29" s="644"/>
      <c r="DH29" s="644"/>
      <c r="DI29" s="644"/>
      <c r="DJ29" s="644"/>
      <c r="DK29" s="645"/>
      <c r="DL29" s="632">
        <v>2748280</v>
      </c>
      <c r="DM29" s="644"/>
      <c r="DN29" s="644"/>
      <c r="DO29" s="644"/>
      <c r="DP29" s="644"/>
      <c r="DQ29" s="644"/>
      <c r="DR29" s="644"/>
      <c r="DS29" s="644"/>
      <c r="DT29" s="644"/>
      <c r="DU29" s="644"/>
      <c r="DV29" s="645"/>
      <c r="DW29" s="628">
        <v>27</v>
      </c>
      <c r="DX29" s="656"/>
      <c r="DY29" s="656"/>
      <c r="DZ29" s="656"/>
      <c r="EA29" s="656"/>
      <c r="EB29" s="656"/>
      <c r="EC29" s="657"/>
    </row>
    <row r="30" spans="2:133" ht="11.25" customHeight="1" x14ac:dyDescent="0.15">
      <c r="B30" s="620" t="s">
        <v>294</v>
      </c>
      <c r="C30" s="621"/>
      <c r="D30" s="621"/>
      <c r="E30" s="621"/>
      <c r="F30" s="621"/>
      <c r="G30" s="621"/>
      <c r="H30" s="621"/>
      <c r="I30" s="621"/>
      <c r="J30" s="621"/>
      <c r="K30" s="621"/>
      <c r="L30" s="621"/>
      <c r="M30" s="621"/>
      <c r="N30" s="621"/>
      <c r="O30" s="621"/>
      <c r="P30" s="621"/>
      <c r="Q30" s="622"/>
      <c r="R30" s="623">
        <v>1014641</v>
      </c>
      <c r="S30" s="624"/>
      <c r="T30" s="624"/>
      <c r="U30" s="624"/>
      <c r="V30" s="624"/>
      <c r="W30" s="624"/>
      <c r="X30" s="624"/>
      <c r="Y30" s="625"/>
      <c r="Z30" s="626">
        <v>5.6</v>
      </c>
      <c r="AA30" s="626"/>
      <c r="AB30" s="626"/>
      <c r="AC30" s="626"/>
      <c r="AD30" s="627" t="s">
        <v>122</v>
      </c>
      <c r="AE30" s="627"/>
      <c r="AF30" s="627"/>
      <c r="AG30" s="627"/>
      <c r="AH30" s="627"/>
      <c r="AI30" s="627"/>
      <c r="AJ30" s="627"/>
      <c r="AK30" s="627"/>
      <c r="AL30" s="628" t="s">
        <v>122</v>
      </c>
      <c r="AM30" s="629"/>
      <c r="AN30" s="629"/>
      <c r="AO30" s="630"/>
      <c r="AP30" s="605" t="s">
        <v>212</v>
      </c>
      <c r="AQ30" s="606"/>
      <c r="AR30" s="606"/>
      <c r="AS30" s="606"/>
      <c r="AT30" s="606"/>
      <c r="AU30" s="606"/>
      <c r="AV30" s="606"/>
      <c r="AW30" s="606"/>
      <c r="AX30" s="606"/>
      <c r="AY30" s="606"/>
      <c r="AZ30" s="606"/>
      <c r="BA30" s="606"/>
      <c r="BB30" s="606"/>
      <c r="BC30" s="606"/>
      <c r="BD30" s="606"/>
      <c r="BE30" s="606"/>
      <c r="BF30" s="607"/>
      <c r="BG30" s="605" t="s">
        <v>295</v>
      </c>
      <c r="BH30" s="659"/>
      <c r="BI30" s="659"/>
      <c r="BJ30" s="659"/>
      <c r="BK30" s="659"/>
      <c r="BL30" s="659"/>
      <c r="BM30" s="659"/>
      <c r="BN30" s="659"/>
      <c r="BO30" s="659"/>
      <c r="BP30" s="659"/>
      <c r="BQ30" s="660"/>
      <c r="BR30" s="605" t="s">
        <v>296</v>
      </c>
      <c r="BS30" s="659"/>
      <c r="BT30" s="659"/>
      <c r="BU30" s="659"/>
      <c r="BV30" s="659"/>
      <c r="BW30" s="659"/>
      <c r="BX30" s="659"/>
      <c r="BY30" s="659"/>
      <c r="BZ30" s="659"/>
      <c r="CA30" s="659"/>
      <c r="CB30" s="660"/>
      <c r="CD30" s="663"/>
      <c r="CE30" s="664"/>
      <c r="CF30" s="620" t="s">
        <v>297</v>
      </c>
      <c r="CG30" s="621"/>
      <c r="CH30" s="621"/>
      <c r="CI30" s="621"/>
      <c r="CJ30" s="621"/>
      <c r="CK30" s="621"/>
      <c r="CL30" s="621"/>
      <c r="CM30" s="621"/>
      <c r="CN30" s="621"/>
      <c r="CO30" s="621"/>
      <c r="CP30" s="621"/>
      <c r="CQ30" s="622"/>
      <c r="CR30" s="623">
        <v>2751266</v>
      </c>
      <c r="CS30" s="624"/>
      <c r="CT30" s="624"/>
      <c r="CU30" s="624"/>
      <c r="CV30" s="624"/>
      <c r="CW30" s="624"/>
      <c r="CX30" s="624"/>
      <c r="CY30" s="625"/>
      <c r="CZ30" s="628">
        <v>15.9</v>
      </c>
      <c r="DA30" s="656"/>
      <c r="DB30" s="656"/>
      <c r="DC30" s="658"/>
      <c r="DD30" s="632">
        <v>2656556</v>
      </c>
      <c r="DE30" s="624"/>
      <c r="DF30" s="624"/>
      <c r="DG30" s="624"/>
      <c r="DH30" s="624"/>
      <c r="DI30" s="624"/>
      <c r="DJ30" s="624"/>
      <c r="DK30" s="625"/>
      <c r="DL30" s="632">
        <v>2636014</v>
      </c>
      <c r="DM30" s="624"/>
      <c r="DN30" s="624"/>
      <c r="DO30" s="624"/>
      <c r="DP30" s="624"/>
      <c r="DQ30" s="624"/>
      <c r="DR30" s="624"/>
      <c r="DS30" s="624"/>
      <c r="DT30" s="624"/>
      <c r="DU30" s="624"/>
      <c r="DV30" s="625"/>
      <c r="DW30" s="628">
        <v>25.9</v>
      </c>
      <c r="DX30" s="656"/>
      <c r="DY30" s="656"/>
      <c r="DZ30" s="656"/>
      <c r="EA30" s="656"/>
      <c r="EB30" s="656"/>
      <c r="EC30" s="657"/>
    </row>
    <row r="31" spans="2:133" ht="11.25" customHeight="1" x14ac:dyDescent="0.15">
      <c r="B31" s="636" t="s">
        <v>298</v>
      </c>
      <c r="C31" s="637"/>
      <c r="D31" s="637"/>
      <c r="E31" s="637"/>
      <c r="F31" s="637"/>
      <c r="G31" s="637"/>
      <c r="H31" s="637"/>
      <c r="I31" s="637"/>
      <c r="J31" s="637"/>
      <c r="K31" s="637"/>
      <c r="L31" s="637"/>
      <c r="M31" s="637"/>
      <c r="N31" s="637"/>
      <c r="O31" s="637"/>
      <c r="P31" s="637"/>
      <c r="Q31" s="638"/>
      <c r="R31" s="623">
        <v>4184</v>
      </c>
      <c r="S31" s="624"/>
      <c r="T31" s="624"/>
      <c r="U31" s="624"/>
      <c r="V31" s="624"/>
      <c r="W31" s="624"/>
      <c r="X31" s="624"/>
      <c r="Y31" s="625"/>
      <c r="Z31" s="626">
        <v>0</v>
      </c>
      <c r="AA31" s="626"/>
      <c r="AB31" s="626"/>
      <c r="AC31" s="626"/>
      <c r="AD31" s="627">
        <v>4184</v>
      </c>
      <c r="AE31" s="627"/>
      <c r="AF31" s="627"/>
      <c r="AG31" s="627"/>
      <c r="AH31" s="627"/>
      <c r="AI31" s="627"/>
      <c r="AJ31" s="627"/>
      <c r="AK31" s="627"/>
      <c r="AL31" s="628">
        <v>0</v>
      </c>
      <c r="AM31" s="629"/>
      <c r="AN31" s="629"/>
      <c r="AO31" s="630"/>
      <c r="AP31" s="671" t="s">
        <v>299</v>
      </c>
      <c r="AQ31" s="672"/>
      <c r="AR31" s="672"/>
      <c r="AS31" s="672"/>
      <c r="AT31" s="677" t="s">
        <v>300</v>
      </c>
      <c r="AU31" s="206"/>
      <c r="AV31" s="206"/>
      <c r="AW31" s="206"/>
      <c r="AX31" s="609" t="s">
        <v>178</v>
      </c>
      <c r="AY31" s="610"/>
      <c r="AZ31" s="610"/>
      <c r="BA31" s="610"/>
      <c r="BB31" s="610"/>
      <c r="BC31" s="610"/>
      <c r="BD31" s="610"/>
      <c r="BE31" s="610"/>
      <c r="BF31" s="611"/>
      <c r="BG31" s="670">
        <v>99.1</v>
      </c>
      <c r="BH31" s="667"/>
      <c r="BI31" s="667"/>
      <c r="BJ31" s="667"/>
      <c r="BK31" s="667"/>
      <c r="BL31" s="667"/>
      <c r="BM31" s="618">
        <v>95</v>
      </c>
      <c r="BN31" s="667"/>
      <c r="BO31" s="667"/>
      <c r="BP31" s="667"/>
      <c r="BQ31" s="668"/>
      <c r="BR31" s="670">
        <v>98.9</v>
      </c>
      <c r="BS31" s="667"/>
      <c r="BT31" s="667"/>
      <c r="BU31" s="667"/>
      <c r="BV31" s="667"/>
      <c r="BW31" s="667"/>
      <c r="BX31" s="618">
        <v>92.9</v>
      </c>
      <c r="BY31" s="667"/>
      <c r="BZ31" s="667"/>
      <c r="CA31" s="667"/>
      <c r="CB31" s="668"/>
      <c r="CD31" s="663"/>
      <c r="CE31" s="664"/>
      <c r="CF31" s="620" t="s">
        <v>301</v>
      </c>
      <c r="CG31" s="621"/>
      <c r="CH31" s="621"/>
      <c r="CI31" s="621"/>
      <c r="CJ31" s="621"/>
      <c r="CK31" s="621"/>
      <c r="CL31" s="621"/>
      <c r="CM31" s="621"/>
      <c r="CN31" s="621"/>
      <c r="CO31" s="621"/>
      <c r="CP31" s="621"/>
      <c r="CQ31" s="622"/>
      <c r="CR31" s="623">
        <v>112266</v>
      </c>
      <c r="CS31" s="644"/>
      <c r="CT31" s="644"/>
      <c r="CU31" s="644"/>
      <c r="CV31" s="644"/>
      <c r="CW31" s="644"/>
      <c r="CX31" s="644"/>
      <c r="CY31" s="645"/>
      <c r="CZ31" s="628">
        <v>0.6</v>
      </c>
      <c r="DA31" s="656"/>
      <c r="DB31" s="656"/>
      <c r="DC31" s="658"/>
      <c r="DD31" s="632">
        <v>112266</v>
      </c>
      <c r="DE31" s="644"/>
      <c r="DF31" s="644"/>
      <c r="DG31" s="644"/>
      <c r="DH31" s="644"/>
      <c r="DI31" s="644"/>
      <c r="DJ31" s="644"/>
      <c r="DK31" s="645"/>
      <c r="DL31" s="632">
        <v>112266</v>
      </c>
      <c r="DM31" s="644"/>
      <c r="DN31" s="644"/>
      <c r="DO31" s="644"/>
      <c r="DP31" s="644"/>
      <c r="DQ31" s="644"/>
      <c r="DR31" s="644"/>
      <c r="DS31" s="644"/>
      <c r="DT31" s="644"/>
      <c r="DU31" s="644"/>
      <c r="DV31" s="645"/>
      <c r="DW31" s="628">
        <v>1.1000000000000001</v>
      </c>
      <c r="DX31" s="656"/>
      <c r="DY31" s="656"/>
      <c r="DZ31" s="656"/>
      <c r="EA31" s="656"/>
      <c r="EB31" s="656"/>
      <c r="EC31" s="657"/>
    </row>
    <row r="32" spans="2:133" ht="11.25" customHeight="1" x14ac:dyDescent="0.15">
      <c r="B32" s="620" t="s">
        <v>302</v>
      </c>
      <c r="C32" s="621"/>
      <c r="D32" s="621"/>
      <c r="E32" s="621"/>
      <c r="F32" s="621"/>
      <c r="G32" s="621"/>
      <c r="H32" s="621"/>
      <c r="I32" s="621"/>
      <c r="J32" s="621"/>
      <c r="K32" s="621"/>
      <c r="L32" s="621"/>
      <c r="M32" s="621"/>
      <c r="N32" s="621"/>
      <c r="O32" s="621"/>
      <c r="P32" s="621"/>
      <c r="Q32" s="622"/>
      <c r="R32" s="623">
        <v>898096</v>
      </c>
      <c r="S32" s="624"/>
      <c r="T32" s="624"/>
      <c r="U32" s="624"/>
      <c r="V32" s="624"/>
      <c r="W32" s="624"/>
      <c r="X32" s="624"/>
      <c r="Y32" s="625"/>
      <c r="Z32" s="626">
        <v>4.9000000000000004</v>
      </c>
      <c r="AA32" s="626"/>
      <c r="AB32" s="626"/>
      <c r="AC32" s="626"/>
      <c r="AD32" s="627" t="s">
        <v>122</v>
      </c>
      <c r="AE32" s="627"/>
      <c r="AF32" s="627"/>
      <c r="AG32" s="627"/>
      <c r="AH32" s="627"/>
      <c r="AI32" s="627"/>
      <c r="AJ32" s="627"/>
      <c r="AK32" s="627"/>
      <c r="AL32" s="628" t="s">
        <v>122</v>
      </c>
      <c r="AM32" s="629"/>
      <c r="AN32" s="629"/>
      <c r="AO32" s="630"/>
      <c r="AP32" s="673"/>
      <c r="AQ32" s="674"/>
      <c r="AR32" s="674"/>
      <c r="AS32" s="674"/>
      <c r="AT32" s="678"/>
      <c r="AU32" s="202" t="s">
        <v>303</v>
      </c>
      <c r="AX32" s="620" t="s">
        <v>304</v>
      </c>
      <c r="AY32" s="621"/>
      <c r="AZ32" s="621"/>
      <c r="BA32" s="621"/>
      <c r="BB32" s="621"/>
      <c r="BC32" s="621"/>
      <c r="BD32" s="621"/>
      <c r="BE32" s="621"/>
      <c r="BF32" s="622"/>
      <c r="BG32" s="680">
        <v>99.3</v>
      </c>
      <c r="BH32" s="644"/>
      <c r="BI32" s="644"/>
      <c r="BJ32" s="644"/>
      <c r="BK32" s="644"/>
      <c r="BL32" s="644"/>
      <c r="BM32" s="629">
        <v>96.6</v>
      </c>
      <c r="BN32" s="644"/>
      <c r="BO32" s="644"/>
      <c r="BP32" s="644"/>
      <c r="BQ32" s="669"/>
      <c r="BR32" s="680">
        <v>98.8</v>
      </c>
      <c r="BS32" s="644"/>
      <c r="BT32" s="644"/>
      <c r="BU32" s="644"/>
      <c r="BV32" s="644"/>
      <c r="BW32" s="644"/>
      <c r="BX32" s="629">
        <v>96.4</v>
      </c>
      <c r="BY32" s="644"/>
      <c r="BZ32" s="644"/>
      <c r="CA32" s="644"/>
      <c r="CB32" s="669"/>
      <c r="CD32" s="665"/>
      <c r="CE32" s="666"/>
      <c r="CF32" s="620" t="s">
        <v>305</v>
      </c>
      <c r="CG32" s="621"/>
      <c r="CH32" s="621"/>
      <c r="CI32" s="621"/>
      <c r="CJ32" s="621"/>
      <c r="CK32" s="621"/>
      <c r="CL32" s="621"/>
      <c r="CM32" s="621"/>
      <c r="CN32" s="621"/>
      <c r="CO32" s="621"/>
      <c r="CP32" s="621"/>
      <c r="CQ32" s="622"/>
      <c r="CR32" s="623">
        <v>515</v>
      </c>
      <c r="CS32" s="624"/>
      <c r="CT32" s="624"/>
      <c r="CU32" s="624"/>
      <c r="CV32" s="624"/>
      <c r="CW32" s="624"/>
      <c r="CX32" s="624"/>
      <c r="CY32" s="625"/>
      <c r="CZ32" s="628">
        <v>0</v>
      </c>
      <c r="DA32" s="656"/>
      <c r="DB32" s="656"/>
      <c r="DC32" s="658"/>
      <c r="DD32" s="632">
        <v>515</v>
      </c>
      <c r="DE32" s="624"/>
      <c r="DF32" s="624"/>
      <c r="DG32" s="624"/>
      <c r="DH32" s="624"/>
      <c r="DI32" s="624"/>
      <c r="DJ32" s="624"/>
      <c r="DK32" s="625"/>
      <c r="DL32" s="632">
        <v>515</v>
      </c>
      <c r="DM32" s="624"/>
      <c r="DN32" s="624"/>
      <c r="DO32" s="624"/>
      <c r="DP32" s="624"/>
      <c r="DQ32" s="624"/>
      <c r="DR32" s="624"/>
      <c r="DS32" s="624"/>
      <c r="DT32" s="624"/>
      <c r="DU32" s="624"/>
      <c r="DV32" s="625"/>
      <c r="DW32" s="628">
        <v>0</v>
      </c>
      <c r="DX32" s="656"/>
      <c r="DY32" s="656"/>
      <c r="DZ32" s="656"/>
      <c r="EA32" s="656"/>
      <c r="EB32" s="656"/>
      <c r="EC32" s="657"/>
    </row>
    <row r="33" spans="2:133" ht="11.25" customHeight="1" x14ac:dyDescent="0.15">
      <c r="B33" s="620" t="s">
        <v>306</v>
      </c>
      <c r="C33" s="621"/>
      <c r="D33" s="621"/>
      <c r="E33" s="621"/>
      <c r="F33" s="621"/>
      <c r="G33" s="621"/>
      <c r="H33" s="621"/>
      <c r="I33" s="621"/>
      <c r="J33" s="621"/>
      <c r="K33" s="621"/>
      <c r="L33" s="621"/>
      <c r="M33" s="621"/>
      <c r="N33" s="621"/>
      <c r="O33" s="621"/>
      <c r="P33" s="621"/>
      <c r="Q33" s="622"/>
      <c r="R33" s="623">
        <v>141593</v>
      </c>
      <c r="S33" s="624"/>
      <c r="T33" s="624"/>
      <c r="U33" s="624"/>
      <c r="V33" s="624"/>
      <c r="W33" s="624"/>
      <c r="X33" s="624"/>
      <c r="Y33" s="625"/>
      <c r="Z33" s="626">
        <v>0.8</v>
      </c>
      <c r="AA33" s="626"/>
      <c r="AB33" s="626"/>
      <c r="AC33" s="626"/>
      <c r="AD33" s="627">
        <v>62119</v>
      </c>
      <c r="AE33" s="627"/>
      <c r="AF33" s="627"/>
      <c r="AG33" s="627"/>
      <c r="AH33" s="627"/>
      <c r="AI33" s="627"/>
      <c r="AJ33" s="627"/>
      <c r="AK33" s="627"/>
      <c r="AL33" s="628">
        <v>0.6</v>
      </c>
      <c r="AM33" s="629"/>
      <c r="AN33" s="629"/>
      <c r="AO33" s="630"/>
      <c r="AP33" s="675"/>
      <c r="AQ33" s="676"/>
      <c r="AR33" s="676"/>
      <c r="AS33" s="676"/>
      <c r="AT33" s="679"/>
      <c r="AU33" s="207"/>
      <c r="AV33" s="207"/>
      <c r="AW33" s="207"/>
      <c r="AX33" s="646" t="s">
        <v>307</v>
      </c>
      <c r="AY33" s="647"/>
      <c r="AZ33" s="647"/>
      <c r="BA33" s="647"/>
      <c r="BB33" s="647"/>
      <c r="BC33" s="647"/>
      <c r="BD33" s="647"/>
      <c r="BE33" s="647"/>
      <c r="BF33" s="648"/>
      <c r="BG33" s="681">
        <v>98.7</v>
      </c>
      <c r="BH33" s="682"/>
      <c r="BI33" s="682"/>
      <c r="BJ33" s="682"/>
      <c r="BK33" s="682"/>
      <c r="BL33" s="682"/>
      <c r="BM33" s="683">
        <v>92.4</v>
      </c>
      <c r="BN33" s="682"/>
      <c r="BO33" s="682"/>
      <c r="BP33" s="682"/>
      <c r="BQ33" s="684"/>
      <c r="BR33" s="681">
        <v>98.6</v>
      </c>
      <c r="BS33" s="682"/>
      <c r="BT33" s="682"/>
      <c r="BU33" s="682"/>
      <c r="BV33" s="682"/>
      <c r="BW33" s="682"/>
      <c r="BX33" s="683">
        <v>87.8</v>
      </c>
      <c r="BY33" s="682"/>
      <c r="BZ33" s="682"/>
      <c r="CA33" s="682"/>
      <c r="CB33" s="684"/>
      <c r="CD33" s="620" t="s">
        <v>308</v>
      </c>
      <c r="CE33" s="621"/>
      <c r="CF33" s="621"/>
      <c r="CG33" s="621"/>
      <c r="CH33" s="621"/>
      <c r="CI33" s="621"/>
      <c r="CJ33" s="621"/>
      <c r="CK33" s="621"/>
      <c r="CL33" s="621"/>
      <c r="CM33" s="621"/>
      <c r="CN33" s="621"/>
      <c r="CO33" s="621"/>
      <c r="CP33" s="621"/>
      <c r="CQ33" s="622"/>
      <c r="CR33" s="623">
        <v>7691183</v>
      </c>
      <c r="CS33" s="644"/>
      <c r="CT33" s="644"/>
      <c r="CU33" s="644"/>
      <c r="CV33" s="644"/>
      <c r="CW33" s="644"/>
      <c r="CX33" s="644"/>
      <c r="CY33" s="645"/>
      <c r="CZ33" s="628">
        <v>44.4</v>
      </c>
      <c r="DA33" s="656"/>
      <c r="DB33" s="656"/>
      <c r="DC33" s="658"/>
      <c r="DD33" s="632">
        <v>5834840</v>
      </c>
      <c r="DE33" s="644"/>
      <c r="DF33" s="644"/>
      <c r="DG33" s="644"/>
      <c r="DH33" s="644"/>
      <c r="DI33" s="644"/>
      <c r="DJ33" s="644"/>
      <c r="DK33" s="645"/>
      <c r="DL33" s="632">
        <v>4116091</v>
      </c>
      <c r="DM33" s="644"/>
      <c r="DN33" s="644"/>
      <c r="DO33" s="644"/>
      <c r="DP33" s="644"/>
      <c r="DQ33" s="644"/>
      <c r="DR33" s="644"/>
      <c r="DS33" s="644"/>
      <c r="DT33" s="644"/>
      <c r="DU33" s="644"/>
      <c r="DV33" s="645"/>
      <c r="DW33" s="628">
        <v>40.4</v>
      </c>
      <c r="DX33" s="656"/>
      <c r="DY33" s="656"/>
      <c r="DZ33" s="656"/>
      <c r="EA33" s="656"/>
      <c r="EB33" s="656"/>
      <c r="EC33" s="657"/>
    </row>
    <row r="34" spans="2:133" ht="11.25" customHeight="1" x14ac:dyDescent="0.15">
      <c r="B34" s="620" t="s">
        <v>309</v>
      </c>
      <c r="C34" s="621"/>
      <c r="D34" s="621"/>
      <c r="E34" s="621"/>
      <c r="F34" s="621"/>
      <c r="G34" s="621"/>
      <c r="H34" s="621"/>
      <c r="I34" s="621"/>
      <c r="J34" s="621"/>
      <c r="K34" s="621"/>
      <c r="L34" s="621"/>
      <c r="M34" s="621"/>
      <c r="N34" s="621"/>
      <c r="O34" s="621"/>
      <c r="P34" s="621"/>
      <c r="Q34" s="622"/>
      <c r="R34" s="623">
        <v>512803</v>
      </c>
      <c r="S34" s="624"/>
      <c r="T34" s="624"/>
      <c r="U34" s="624"/>
      <c r="V34" s="624"/>
      <c r="W34" s="624"/>
      <c r="X34" s="624"/>
      <c r="Y34" s="625"/>
      <c r="Z34" s="626">
        <v>2.8</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310</v>
      </c>
      <c r="CE34" s="621"/>
      <c r="CF34" s="621"/>
      <c r="CG34" s="621"/>
      <c r="CH34" s="621"/>
      <c r="CI34" s="621"/>
      <c r="CJ34" s="621"/>
      <c r="CK34" s="621"/>
      <c r="CL34" s="621"/>
      <c r="CM34" s="621"/>
      <c r="CN34" s="621"/>
      <c r="CO34" s="621"/>
      <c r="CP34" s="621"/>
      <c r="CQ34" s="622"/>
      <c r="CR34" s="623">
        <v>3012288</v>
      </c>
      <c r="CS34" s="624"/>
      <c r="CT34" s="624"/>
      <c r="CU34" s="624"/>
      <c r="CV34" s="624"/>
      <c r="CW34" s="624"/>
      <c r="CX34" s="624"/>
      <c r="CY34" s="625"/>
      <c r="CZ34" s="628">
        <v>17.399999999999999</v>
      </c>
      <c r="DA34" s="656"/>
      <c r="DB34" s="656"/>
      <c r="DC34" s="658"/>
      <c r="DD34" s="632">
        <v>2475976</v>
      </c>
      <c r="DE34" s="624"/>
      <c r="DF34" s="624"/>
      <c r="DG34" s="624"/>
      <c r="DH34" s="624"/>
      <c r="DI34" s="624"/>
      <c r="DJ34" s="624"/>
      <c r="DK34" s="625"/>
      <c r="DL34" s="632">
        <v>2102689</v>
      </c>
      <c r="DM34" s="624"/>
      <c r="DN34" s="624"/>
      <c r="DO34" s="624"/>
      <c r="DP34" s="624"/>
      <c r="DQ34" s="624"/>
      <c r="DR34" s="624"/>
      <c r="DS34" s="624"/>
      <c r="DT34" s="624"/>
      <c r="DU34" s="624"/>
      <c r="DV34" s="625"/>
      <c r="DW34" s="628">
        <v>20.7</v>
      </c>
      <c r="DX34" s="656"/>
      <c r="DY34" s="656"/>
      <c r="DZ34" s="656"/>
      <c r="EA34" s="656"/>
      <c r="EB34" s="656"/>
      <c r="EC34" s="657"/>
    </row>
    <row r="35" spans="2:133" ht="11.25" customHeight="1" x14ac:dyDescent="0.15">
      <c r="B35" s="620" t="s">
        <v>311</v>
      </c>
      <c r="C35" s="621"/>
      <c r="D35" s="621"/>
      <c r="E35" s="621"/>
      <c r="F35" s="621"/>
      <c r="G35" s="621"/>
      <c r="H35" s="621"/>
      <c r="I35" s="621"/>
      <c r="J35" s="621"/>
      <c r="K35" s="621"/>
      <c r="L35" s="621"/>
      <c r="M35" s="621"/>
      <c r="N35" s="621"/>
      <c r="O35" s="621"/>
      <c r="P35" s="621"/>
      <c r="Q35" s="622"/>
      <c r="R35" s="623">
        <v>893370</v>
      </c>
      <c r="S35" s="624"/>
      <c r="T35" s="624"/>
      <c r="U35" s="624"/>
      <c r="V35" s="624"/>
      <c r="W35" s="624"/>
      <c r="X35" s="624"/>
      <c r="Y35" s="625"/>
      <c r="Z35" s="626">
        <v>4.9000000000000004</v>
      </c>
      <c r="AA35" s="626"/>
      <c r="AB35" s="626"/>
      <c r="AC35" s="626"/>
      <c r="AD35" s="627" t="s">
        <v>122</v>
      </c>
      <c r="AE35" s="627"/>
      <c r="AF35" s="627"/>
      <c r="AG35" s="627"/>
      <c r="AH35" s="627"/>
      <c r="AI35" s="627"/>
      <c r="AJ35" s="627"/>
      <c r="AK35" s="627"/>
      <c r="AL35" s="628" t="s">
        <v>122</v>
      </c>
      <c r="AM35" s="629"/>
      <c r="AN35" s="629"/>
      <c r="AO35" s="630"/>
      <c r="AP35" s="210"/>
      <c r="AQ35" s="605" t="s">
        <v>312</v>
      </c>
      <c r="AR35" s="606"/>
      <c r="AS35" s="606"/>
      <c r="AT35" s="606"/>
      <c r="AU35" s="606"/>
      <c r="AV35" s="606"/>
      <c r="AW35" s="606"/>
      <c r="AX35" s="606"/>
      <c r="AY35" s="606"/>
      <c r="AZ35" s="606"/>
      <c r="BA35" s="606"/>
      <c r="BB35" s="606"/>
      <c r="BC35" s="606"/>
      <c r="BD35" s="606"/>
      <c r="BE35" s="606"/>
      <c r="BF35" s="607"/>
      <c r="BG35" s="605" t="s">
        <v>313</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314</v>
      </c>
      <c r="CE35" s="621"/>
      <c r="CF35" s="621"/>
      <c r="CG35" s="621"/>
      <c r="CH35" s="621"/>
      <c r="CI35" s="621"/>
      <c r="CJ35" s="621"/>
      <c r="CK35" s="621"/>
      <c r="CL35" s="621"/>
      <c r="CM35" s="621"/>
      <c r="CN35" s="621"/>
      <c r="CO35" s="621"/>
      <c r="CP35" s="621"/>
      <c r="CQ35" s="622"/>
      <c r="CR35" s="623">
        <v>159886</v>
      </c>
      <c r="CS35" s="644"/>
      <c r="CT35" s="644"/>
      <c r="CU35" s="644"/>
      <c r="CV35" s="644"/>
      <c r="CW35" s="644"/>
      <c r="CX35" s="644"/>
      <c r="CY35" s="645"/>
      <c r="CZ35" s="628">
        <v>0.9</v>
      </c>
      <c r="DA35" s="656"/>
      <c r="DB35" s="656"/>
      <c r="DC35" s="658"/>
      <c r="DD35" s="632">
        <v>139624</v>
      </c>
      <c r="DE35" s="644"/>
      <c r="DF35" s="644"/>
      <c r="DG35" s="644"/>
      <c r="DH35" s="644"/>
      <c r="DI35" s="644"/>
      <c r="DJ35" s="644"/>
      <c r="DK35" s="645"/>
      <c r="DL35" s="632">
        <v>29913</v>
      </c>
      <c r="DM35" s="644"/>
      <c r="DN35" s="644"/>
      <c r="DO35" s="644"/>
      <c r="DP35" s="644"/>
      <c r="DQ35" s="644"/>
      <c r="DR35" s="644"/>
      <c r="DS35" s="644"/>
      <c r="DT35" s="644"/>
      <c r="DU35" s="644"/>
      <c r="DV35" s="645"/>
      <c r="DW35" s="628">
        <v>0.3</v>
      </c>
      <c r="DX35" s="656"/>
      <c r="DY35" s="656"/>
      <c r="DZ35" s="656"/>
      <c r="EA35" s="656"/>
      <c r="EB35" s="656"/>
      <c r="EC35" s="657"/>
    </row>
    <row r="36" spans="2:133" ht="11.25" customHeight="1" x14ac:dyDescent="0.15">
      <c r="B36" s="620" t="s">
        <v>315</v>
      </c>
      <c r="C36" s="621"/>
      <c r="D36" s="621"/>
      <c r="E36" s="621"/>
      <c r="F36" s="621"/>
      <c r="G36" s="621"/>
      <c r="H36" s="621"/>
      <c r="I36" s="621"/>
      <c r="J36" s="621"/>
      <c r="K36" s="621"/>
      <c r="L36" s="621"/>
      <c r="M36" s="621"/>
      <c r="N36" s="621"/>
      <c r="O36" s="621"/>
      <c r="P36" s="621"/>
      <c r="Q36" s="622"/>
      <c r="R36" s="623">
        <v>359471</v>
      </c>
      <c r="S36" s="624"/>
      <c r="T36" s="624"/>
      <c r="U36" s="624"/>
      <c r="V36" s="624"/>
      <c r="W36" s="624"/>
      <c r="X36" s="624"/>
      <c r="Y36" s="625"/>
      <c r="Z36" s="626">
        <v>2</v>
      </c>
      <c r="AA36" s="626"/>
      <c r="AB36" s="626"/>
      <c r="AC36" s="626"/>
      <c r="AD36" s="627" t="s">
        <v>122</v>
      </c>
      <c r="AE36" s="627"/>
      <c r="AF36" s="627"/>
      <c r="AG36" s="627"/>
      <c r="AH36" s="627"/>
      <c r="AI36" s="627"/>
      <c r="AJ36" s="627"/>
      <c r="AK36" s="627"/>
      <c r="AL36" s="628" t="s">
        <v>122</v>
      </c>
      <c r="AM36" s="629"/>
      <c r="AN36" s="629"/>
      <c r="AO36" s="630"/>
      <c r="AP36" s="210"/>
      <c r="AQ36" s="689" t="s">
        <v>316</v>
      </c>
      <c r="AR36" s="690"/>
      <c r="AS36" s="690"/>
      <c r="AT36" s="690"/>
      <c r="AU36" s="690"/>
      <c r="AV36" s="690"/>
      <c r="AW36" s="690"/>
      <c r="AX36" s="690"/>
      <c r="AY36" s="691"/>
      <c r="AZ36" s="612">
        <v>1486692</v>
      </c>
      <c r="BA36" s="613"/>
      <c r="BB36" s="613"/>
      <c r="BC36" s="613"/>
      <c r="BD36" s="613"/>
      <c r="BE36" s="613"/>
      <c r="BF36" s="685"/>
      <c r="BG36" s="609" t="s">
        <v>317</v>
      </c>
      <c r="BH36" s="610"/>
      <c r="BI36" s="610"/>
      <c r="BJ36" s="610"/>
      <c r="BK36" s="610"/>
      <c r="BL36" s="610"/>
      <c r="BM36" s="610"/>
      <c r="BN36" s="610"/>
      <c r="BO36" s="610"/>
      <c r="BP36" s="610"/>
      <c r="BQ36" s="610"/>
      <c r="BR36" s="610"/>
      <c r="BS36" s="610"/>
      <c r="BT36" s="610"/>
      <c r="BU36" s="611"/>
      <c r="BV36" s="612">
        <v>10048</v>
      </c>
      <c r="BW36" s="613"/>
      <c r="BX36" s="613"/>
      <c r="BY36" s="613"/>
      <c r="BZ36" s="613"/>
      <c r="CA36" s="613"/>
      <c r="CB36" s="685"/>
      <c r="CD36" s="620" t="s">
        <v>318</v>
      </c>
      <c r="CE36" s="621"/>
      <c r="CF36" s="621"/>
      <c r="CG36" s="621"/>
      <c r="CH36" s="621"/>
      <c r="CI36" s="621"/>
      <c r="CJ36" s="621"/>
      <c r="CK36" s="621"/>
      <c r="CL36" s="621"/>
      <c r="CM36" s="621"/>
      <c r="CN36" s="621"/>
      <c r="CO36" s="621"/>
      <c r="CP36" s="621"/>
      <c r="CQ36" s="622"/>
      <c r="CR36" s="623">
        <v>3264648</v>
      </c>
      <c r="CS36" s="624"/>
      <c r="CT36" s="624"/>
      <c r="CU36" s="624"/>
      <c r="CV36" s="624"/>
      <c r="CW36" s="624"/>
      <c r="CX36" s="624"/>
      <c r="CY36" s="625"/>
      <c r="CZ36" s="628">
        <v>18.899999999999999</v>
      </c>
      <c r="DA36" s="656"/>
      <c r="DB36" s="656"/>
      <c r="DC36" s="658"/>
      <c r="DD36" s="632">
        <v>2308340</v>
      </c>
      <c r="DE36" s="624"/>
      <c r="DF36" s="624"/>
      <c r="DG36" s="624"/>
      <c r="DH36" s="624"/>
      <c r="DI36" s="624"/>
      <c r="DJ36" s="624"/>
      <c r="DK36" s="625"/>
      <c r="DL36" s="632">
        <v>1382631</v>
      </c>
      <c r="DM36" s="624"/>
      <c r="DN36" s="624"/>
      <c r="DO36" s="624"/>
      <c r="DP36" s="624"/>
      <c r="DQ36" s="624"/>
      <c r="DR36" s="624"/>
      <c r="DS36" s="624"/>
      <c r="DT36" s="624"/>
      <c r="DU36" s="624"/>
      <c r="DV36" s="625"/>
      <c r="DW36" s="628">
        <v>13.6</v>
      </c>
      <c r="DX36" s="656"/>
      <c r="DY36" s="656"/>
      <c r="DZ36" s="656"/>
      <c r="EA36" s="656"/>
      <c r="EB36" s="656"/>
      <c r="EC36" s="657"/>
    </row>
    <row r="37" spans="2:133" ht="11.25" customHeight="1" x14ac:dyDescent="0.15">
      <c r="B37" s="620" t="s">
        <v>319</v>
      </c>
      <c r="C37" s="621"/>
      <c r="D37" s="621"/>
      <c r="E37" s="621"/>
      <c r="F37" s="621"/>
      <c r="G37" s="621"/>
      <c r="H37" s="621"/>
      <c r="I37" s="621"/>
      <c r="J37" s="621"/>
      <c r="K37" s="621"/>
      <c r="L37" s="621"/>
      <c r="M37" s="621"/>
      <c r="N37" s="621"/>
      <c r="O37" s="621"/>
      <c r="P37" s="621"/>
      <c r="Q37" s="622"/>
      <c r="R37" s="623">
        <v>606137</v>
      </c>
      <c r="S37" s="624"/>
      <c r="T37" s="624"/>
      <c r="U37" s="624"/>
      <c r="V37" s="624"/>
      <c r="W37" s="624"/>
      <c r="X37" s="624"/>
      <c r="Y37" s="625"/>
      <c r="Z37" s="626">
        <v>3.3</v>
      </c>
      <c r="AA37" s="626"/>
      <c r="AB37" s="626"/>
      <c r="AC37" s="626"/>
      <c r="AD37" s="627">
        <v>43028</v>
      </c>
      <c r="AE37" s="627"/>
      <c r="AF37" s="627"/>
      <c r="AG37" s="627"/>
      <c r="AH37" s="627"/>
      <c r="AI37" s="627"/>
      <c r="AJ37" s="627"/>
      <c r="AK37" s="627"/>
      <c r="AL37" s="628">
        <v>0.4</v>
      </c>
      <c r="AM37" s="629"/>
      <c r="AN37" s="629"/>
      <c r="AO37" s="630"/>
      <c r="AQ37" s="686" t="s">
        <v>320</v>
      </c>
      <c r="AR37" s="687"/>
      <c r="AS37" s="687"/>
      <c r="AT37" s="687"/>
      <c r="AU37" s="687"/>
      <c r="AV37" s="687"/>
      <c r="AW37" s="687"/>
      <c r="AX37" s="687"/>
      <c r="AY37" s="688"/>
      <c r="AZ37" s="623">
        <v>480829</v>
      </c>
      <c r="BA37" s="624"/>
      <c r="BB37" s="624"/>
      <c r="BC37" s="624"/>
      <c r="BD37" s="644"/>
      <c r="BE37" s="644"/>
      <c r="BF37" s="669"/>
      <c r="BG37" s="620" t="s">
        <v>321</v>
      </c>
      <c r="BH37" s="621"/>
      <c r="BI37" s="621"/>
      <c r="BJ37" s="621"/>
      <c r="BK37" s="621"/>
      <c r="BL37" s="621"/>
      <c r="BM37" s="621"/>
      <c r="BN37" s="621"/>
      <c r="BO37" s="621"/>
      <c r="BP37" s="621"/>
      <c r="BQ37" s="621"/>
      <c r="BR37" s="621"/>
      <c r="BS37" s="621"/>
      <c r="BT37" s="621"/>
      <c r="BU37" s="622"/>
      <c r="BV37" s="623">
        <v>-51282</v>
      </c>
      <c r="BW37" s="624"/>
      <c r="BX37" s="624"/>
      <c r="BY37" s="624"/>
      <c r="BZ37" s="624"/>
      <c r="CA37" s="624"/>
      <c r="CB37" s="633"/>
      <c r="CD37" s="620" t="s">
        <v>322</v>
      </c>
      <c r="CE37" s="621"/>
      <c r="CF37" s="621"/>
      <c r="CG37" s="621"/>
      <c r="CH37" s="621"/>
      <c r="CI37" s="621"/>
      <c r="CJ37" s="621"/>
      <c r="CK37" s="621"/>
      <c r="CL37" s="621"/>
      <c r="CM37" s="621"/>
      <c r="CN37" s="621"/>
      <c r="CO37" s="621"/>
      <c r="CP37" s="621"/>
      <c r="CQ37" s="622"/>
      <c r="CR37" s="623">
        <v>1324791</v>
      </c>
      <c r="CS37" s="644"/>
      <c r="CT37" s="644"/>
      <c r="CU37" s="644"/>
      <c r="CV37" s="644"/>
      <c r="CW37" s="644"/>
      <c r="CX37" s="644"/>
      <c r="CY37" s="645"/>
      <c r="CZ37" s="628">
        <v>7.6</v>
      </c>
      <c r="DA37" s="656"/>
      <c r="DB37" s="656"/>
      <c r="DC37" s="658"/>
      <c r="DD37" s="632">
        <v>1003791</v>
      </c>
      <c r="DE37" s="644"/>
      <c r="DF37" s="644"/>
      <c r="DG37" s="644"/>
      <c r="DH37" s="644"/>
      <c r="DI37" s="644"/>
      <c r="DJ37" s="644"/>
      <c r="DK37" s="645"/>
      <c r="DL37" s="632">
        <v>717767</v>
      </c>
      <c r="DM37" s="644"/>
      <c r="DN37" s="644"/>
      <c r="DO37" s="644"/>
      <c r="DP37" s="644"/>
      <c r="DQ37" s="644"/>
      <c r="DR37" s="644"/>
      <c r="DS37" s="644"/>
      <c r="DT37" s="644"/>
      <c r="DU37" s="644"/>
      <c r="DV37" s="645"/>
      <c r="DW37" s="628">
        <v>7.1</v>
      </c>
      <c r="DX37" s="656"/>
      <c r="DY37" s="656"/>
      <c r="DZ37" s="656"/>
      <c r="EA37" s="656"/>
      <c r="EB37" s="656"/>
      <c r="EC37" s="657"/>
    </row>
    <row r="38" spans="2:133" ht="11.25" customHeight="1" x14ac:dyDescent="0.15">
      <c r="B38" s="620" t="s">
        <v>323</v>
      </c>
      <c r="C38" s="621"/>
      <c r="D38" s="621"/>
      <c r="E38" s="621"/>
      <c r="F38" s="621"/>
      <c r="G38" s="621"/>
      <c r="H38" s="621"/>
      <c r="I38" s="621"/>
      <c r="J38" s="621"/>
      <c r="K38" s="621"/>
      <c r="L38" s="621"/>
      <c r="M38" s="621"/>
      <c r="N38" s="621"/>
      <c r="O38" s="621"/>
      <c r="P38" s="621"/>
      <c r="Q38" s="622"/>
      <c r="R38" s="623">
        <v>2536831</v>
      </c>
      <c r="S38" s="624"/>
      <c r="T38" s="624"/>
      <c r="U38" s="624"/>
      <c r="V38" s="624"/>
      <c r="W38" s="624"/>
      <c r="X38" s="624"/>
      <c r="Y38" s="625"/>
      <c r="Z38" s="626">
        <v>14</v>
      </c>
      <c r="AA38" s="626"/>
      <c r="AB38" s="626"/>
      <c r="AC38" s="626"/>
      <c r="AD38" s="627" t="s">
        <v>122</v>
      </c>
      <c r="AE38" s="627"/>
      <c r="AF38" s="627"/>
      <c r="AG38" s="627"/>
      <c r="AH38" s="627"/>
      <c r="AI38" s="627"/>
      <c r="AJ38" s="627"/>
      <c r="AK38" s="627"/>
      <c r="AL38" s="628" t="s">
        <v>122</v>
      </c>
      <c r="AM38" s="629"/>
      <c r="AN38" s="629"/>
      <c r="AO38" s="630"/>
      <c r="AQ38" s="686" t="s">
        <v>324</v>
      </c>
      <c r="AR38" s="687"/>
      <c r="AS38" s="687"/>
      <c r="AT38" s="687"/>
      <c r="AU38" s="687"/>
      <c r="AV38" s="687"/>
      <c r="AW38" s="687"/>
      <c r="AX38" s="687"/>
      <c r="AY38" s="688"/>
      <c r="AZ38" s="623">
        <v>51354</v>
      </c>
      <c r="BA38" s="624"/>
      <c r="BB38" s="624"/>
      <c r="BC38" s="624"/>
      <c r="BD38" s="644"/>
      <c r="BE38" s="644"/>
      <c r="BF38" s="669"/>
      <c r="BG38" s="620" t="s">
        <v>325</v>
      </c>
      <c r="BH38" s="621"/>
      <c r="BI38" s="621"/>
      <c r="BJ38" s="621"/>
      <c r="BK38" s="621"/>
      <c r="BL38" s="621"/>
      <c r="BM38" s="621"/>
      <c r="BN38" s="621"/>
      <c r="BO38" s="621"/>
      <c r="BP38" s="621"/>
      <c r="BQ38" s="621"/>
      <c r="BR38" s="621"/>
      <c r="BS38" s="621"/>
      <c r="BT38" s="621"/>
      <c r="BU38" s="622"/>
      <c r="BV38" s="623">
        <v>2396</v>
      </c>
      <c r="BW38" s="624"/>
      <c r="BX38" s="624"/>
      <c r="BY38" s="624"/>
      <c r="BZ38" s="624"/>
      <c r="CA38" s="624"/>
      <c r="CB38" s="633"/>
      <c r="CD38" s="620" t="s">
        <v>326</v>
      </c>
      <c r="CE38" s="621"/>
      <c r="CF38" s="621"/>
      <c r="CG38" s="621"/>
      <c r="CH38" s="621"/>
      <c r="CI38" s="621"/>
      <c r="CJ38" s="621"/>
      <c r="CK38" s="621"/>
      <c r="CL38" s="621"/>
      <c r="CM38" s="621"/>
      <c r="CN38" s="621"/>
      <c r="CO38" s="621"/>
      <c r="CP38" s="621"/>
      <c r="CQ38" s="622"/>
      <c r="CR38" s="623">
        <v>954509</v>
      </c>
      <c r="CS38" s="624"/>
      <c r="CT38" s="624"/>
      <c r="CU38" s="624"/>
      <c r="CV38" s="624"/>
      <c r="CW38" s="624"/>
      <c r="CX38" s="624"/>
      <c r="CY38" s="625"/>
      <c r="CZ38" s="628">
        <v>5.5</v>
      </c>
      <c r="DA38" s="656"/>
      <c r="DB38" s="656"/>
      <c r="DC38" s="658"/>
      <c r="DD38" s="632">
        <v>770617</v>
      </c>
      <c r="DE38" s="624"/>
      <c r="DF38" s="624"/>
      <c r="DG38" s="624"/>
      <c r="DH38" s="624"/>
      <c r="DI38" s="624"/>
      <c r="DJ38" s="624"/>
      <c r="DK38" s="625"/>
      <c r="DL38" s="632">
        <v>600858</v>
      </c>
      <c r="DM38" s="624"/>
      <c r="DN38" s="624"/>
      <c r="DO38" s="624"/>
      <c r="DP38" s="624"/>
      <c r="DQ38" s="624"/>
      <c r="DR38" s="624"/>
      <c r="DS38" s="624"/>
      <c r="DT38" s="624"/>
      <c r="DU38" s="624"/>
      <c r="DV38" s="625"/>
      <c r="DW38" s="628">
        <v>5.9</v>
      </c>
      <c r="DX38" s="656"/>
      <c r="DY38" s="656"/>
      <c r="DZ38" s="656"/>
      <c r="EA38" s="656"/>
      <c r="EB38" s="656"/>
      <c r="EC38" s="657"/>
    </row>
    <row r="39" spans="2:133" ht="11.25" customHeight="1" x14ac:dyDescent="0.15">
      <c r="B39" s="620" t="s">
        <v>327</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328</v>
      </c>
      <c r="AR39" s="687"/>
      <c r="AS39" s="687"/>
      <c r="AT39" s="687"/>
      <c r="AU39" s="687"/>
      <c r="AV39" s="687"/>
      <c r="AW39" s="687"/>
      <c r="AX39" s="687"/>
      <c r="AY39" s="688"/>
      <c r="AZ39" s="623" t="s">
        <v>122</v>
      </c>
      <c r="BA39" s="624"/>
      <c r="BB39" s="624"/>
      <c r="BC39" s="624"/>
      <c r="BD39" s="644"/>
      <c r="BE39" s="644"/>
      <c r="BF39" s="669"/>
      <c r="BG39" s="620" t="s">
        <v>329</v>
      </c>
      <c r="BH39" s="621"/>
      <c r="BI39" s="621"/>
      <c r="BJ39" s="621"/>
      <c r="BK39" s="621"/>
      <c r="BL39" s="621"/>
      <c r="BM39" s="621"/>
      <c r="BN39" s="621"/>
      <c r="BO39" s="621"/>
      <c r="BP39" s="621"/>
      <c r="BQ39" s="621"/>
      <c r="BR39" s="621"/>
      <c r="BS39" s="621"/>
      <c r="BT39" s="621"/>
      <c r="BU39" s="622"/>
      <c r="BV39" s="623">
        <v>3425</v>
      </c>
      <c r="BW39" s="624"/>
      <c r="BX39" s="624"/>
      <c r="BY39" s="624"/>
      <c r="BZ39" s="624"/>
      <c r="CA39" s="624"/>
      <c r="CB39" s="633"/>
      <c r="CD39" s="620" t="s">
        <v>330</v>
      </c>
      <c r="CE39" s="621"/>
      <c r="CF39" s="621"/>
      <c r="CG39" s="621"/>
      <c r="CH39" s="621"/>
      <c r="CI39" s="621"/>
      <c r="CJ39" s="621"/>
      <c r="CK39" s="621"/>
      <c r="CL39" s="621"/>
      <c r="CM39" s="621"/>
      <c r="CN39" s="621"/>
      <c r="CO39" s="621"/>
      <c r="CP39" s="621"/>
      <c r="CQ39" s="622"/>
      <c r="CR39" s="623">
        <v>291303</v>
      </c>
      <c r="CS39" s="644"/>
      <c r="CT39" s="644"/>
      <c r="CU39" s="644"/>
      <c r="CV39" s="644"/>
      <c r="CW39" s="644"/>
      <c r="CX39" s="644"/>
      <c r="CY39" s="645"/>
      <c r="CZ39" s="628">
        <v>1.7</v>
      </c>
      <c r="DA39" s="656"/>
      <c r="DB39" s="656"/>
      <c r="DC39" s="658"/>
      <c r="DD39" s="632">
        <v>140283</v>
      </c>
      <c r="DE39" s="644"/>
      <c r="DF39" s="644"/>
      <c r="DG39" s="644"/>
      <c r="DH39" s="644"/>
      <c r="DI39" s="644"/>
      <c r="DJ39" s="644"/>
      <c r="DK39" s="645"/>
      <c r="DL39" s="632" t="s">
        <v>122</v>
      </c>
      <c r="DM39" s="644"/>
      <c r="DN39" s="644"/>
      <c r="DO39" s="644"/>
      <c r="DP39" s="644"/>
      <c r="DQ39" s="644"/>
      <c r="DR39" s="644"/>
      <c r="DS39" s="644"/>
      <c r="DT39" s="644"/>
      <c r="DU39" s="644"/>
      <c r="DV39" s="645"/>
      <c r="DW39" s="628" t="s">
        <v>122</v>
      </c>
      <c r="DX39" s="656"/>
      <c r="DY39" s="656"/>
      <c r="DZ39" s="656"/>
      <c r="EA39" s="656"/>
      <c r="EB39" s="656"/>
      <c r="EC39" s="657"/>
    </row>
    <row r="40" spans="2:133" ht="11.25" customHeight="1" x14ac:dyDescent="0.15">
      <c r="B40" s="620" t="s">
        <v>331</v>
      </c>
      <c r="C40" s="621"/>
      <c r="D40" s="621"/>
      <c r="E40" s="621"/>
      <c r="F40" s="621"/>
      <c r="G40" s="621"/>
      <c r="H40" s="621"/>
      <c r="I40" s="621"/>
      <c r="J40" s="621"/>
      <c r="K40" s="621"/>
      <c r="L40" s="621"/>
      <c r="M40" s="621"/>
      <c r="N40" s="621"/>
      <c r="O40" s="621"/>
      <c r="P40" s="621"/>
      <c r="Q40" s="622"/>
      <c r="R40" s="623">
        <v>20431</v>
      </c>
      <c r="S40" s="624"/>
      <c r="T40" s="624"/>
      <c r="U40" s="624"/>
      <c r="V40" s="624"/>
      <c r="W40" s="624"/>
      <c r="X40" s="624"/>
      <c r="Y40" s="625"/>
      <c r="Z40" s="626">
        <v>0.1</v>
      </c>
      <c r="AA40" s="626"/>
      <c r="AB40" s="626"/>
      <c r="AC40" s="626"/>
      <c r="AD40" s="627" t="s">
        <v>122</v>
      </c>
      <c r="AE40" s="627"/>
      <c r="AF40" s="627"/>
      <c r="AG40" s="627"/>
      <c r="AH40" s="627"/>
      <c r="AI40" s="627"/>
      <c r="AJ40" s="627"/>
      <c r="AK40" s="627"/>
      <c r="AL40" s="628" t="s">
        <v>122</v>
      </c>
      <c r="AM40" s="629"/>
      <c r="AN40" s="629"/>
      <c r="AO40" s="630"/>
      <c r="AQ40" s="686" t="s">
        <v>332</v>
      </c>
      <c r="AR40" s="687"/>
      <c r="AS40" s="687"/>
      <c r="AT40" s="687"/>
      <c r="AU40" s="687"/>
      <c r="AV40" s="687"/>
      <c r="AW40" s="687"/>
      <c r="AX40" s="687"/>
      <c r="AY40" s="688"/>
      <c r="AZ40" s="623" t="s">
        <v>122</v>
      </c>
      <c r="BA40" s="624"/>
      <c r="BB40" s="624"/>
      <c r="BC40" s="624"/>
      <c r="BD40" s="644"/>
      <c r="BE40" s="644"/>
      <c r="BF40" s="669"/>
      <c r="BG40" s="673" t="s">
        <v>333</v>
      </c>
      <c r="BH40" s="674"/>
      <c r="BI40" s="674"/>
      <c r="BJ40" s="674"/>
      <c r="BK40" s="674"/>
      <c r="BL40" s="211"/>
      <c r="BM40" s="621" t="s">
        <v>334</v>
      </c>
      <c r="BN40" s="621"/>
      <c r="BO40" s="621"/>
      <c r="BP40" s="621"/>
      <c r="BQ40" s="621"/>
      <c r="BR40" s="621"/>
      <c r="BS40" s="621"/>
      <c r="BT40" s="621"/>
      <c r="BU40" s="622"/>
      <c r="BV40" s="623">
        <v>95</v>
      </c>
      <c r="BW40" s="624"/>
      <c r="BX40" s="624"/>
      <c r="BY40" s="624"/>
      <c r="BZ40" s="624"/>
      <c r="CA40" s="624"/>
      <c r="CB40" s="633"/>
      <c r="CD40" s="620" t="s">
        <v>335</v>
      </c>
      <c r="CE40" s="621"/>
      <c r="CF40" s="621"/>
      <c r="CG40" s="621"/>
      <c r="CH40" s="621"/>
      <c r="CI40" s="621"/>
      <c r="CJ40" s="621"/>
      <c r="CK40" s="621"/>
      <c r="CL40" s="621"/>
      <c r="CM40" s="621"/>
      <c r="CN40" s="621"/>
      <c r="CO40" s="621"/>
      <c r="CP40" s="621"/>
      <c r="CQ40" s="622"/>
      <c r="CR40" s="623">
        <v>8549</v>
      </c>
      <c r="CS40" s="624"/>
      <c r="CT40" s="624"/>
      <c r="CU40" s="624"/>
      <c r="CV40" s="624"/>
      <c r="CW40" s="624"/>
      <c r="CX40" s="624"/>
      <c r="CY40" s="625"/>
      <c r="CZ40" s="628">
        <v>0</v>
      </c>
      <c r="DA40" s="656"/>
      <c r="DB40" s="656"/>
      <c r="DC40" s="658"/>
      <c r="DD40" s="632" t="s">
        <v>122</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6"/>
      <c r="DY40" s="656"/>
      <c r="DZ40" s="656"/>
      <c r="EA40" s="656"/>
      <c r="EB40" s="656"/>
      <c r="EC40" s="657"/>
    </row>
    <row r="41" spans="2:133" ht="11.25" customHeight="1" x14ac:dyDescent="0.15">
      <c r="B41" s="646" t="s">
        <v>336</v>
      </c>
      <c r="C41" s="647"/>
      <c r="D41" s="647"/>
      <c r="E41" s="647"/>
      <c r="F41" s="647"/>
      <c r="G41" s="647"/>
      <c r="H41" s="647"/>
      <c r="I41" s="647"/>
      <c r="J41" s="647"/>
      <c r="K41" s="647"/>
      <c r="L41" s="647"/>
      <c r="M41" s="647"/>
      <c r="N41" s="647"/>
      <c r="O41" s="647"/>
      <c r="P41" s="647"/>
      <c r="Q41" s="648"/>
      <c r="R41" s="695">
        <v>18159313</v>
      </c>
      <c r="S41" s="696"/>
      <c r="T41" s="696"/>
      <c r="U41" s="696"/>
      <c r="V41" s="696"/>
      <c r="W41" s="696"/>
      <c r="X41" s="696"/>
      <c r="Y41" s="700"/>
      <c r="Z41" s="701">
        <v>100</v>
      </c>
      <c r="AA41" s="701"/>
      <c r="AB41" s="701"/>
      <c r="AC41" s="701"/>
      <c r="AD41" s="702">
        <v>10157657</v>
      </c>
      <c r="AE41" s="702"/>
      <c r="AF41" s="702"/>
      <c r="AG41" s="702"/>
      <c r="AH41" s="702"/>
      <c r="AI41" s="702"/>
      <c r="AJ41" s="702"/>
      <c r="AK41" s="702"/>
      <c r="AL41" s="703">
        <v>100</v>
      </c>
      <c r="AM41" s="683"/>
      <c r="AN41" s="683"/>
      <c r="AO41" s="704"/>
      <c r="AQ41" s="686" t="s">
        <v>337</v>
      </c>
      <c r="AR41" s="687"/>
      <c r="AS41" s="687"/>
      <c r="AT41" s="687"/>
      <c r="AU41" s="687"/>
      <c r="AV41" s="687"/>
      <c r="AW41" s="687"/>
      <c r="AX41" s="687"/>
      <c r="AY41" s="688"/>
      <c r="AZ41" s="623">
        <v>266000</v>
      </c>
      <c r="BA41" s="624"/>
      <c r="BB41" s="624"/>
      <c r="BC41" s="624"/>
      <c r="BD41" s="644"/>
      <c r="BE41" s="644"/>
      <c r="BF41" s="669"/>
      <c r="BG41" s="673"/>
      <c r="BH41" s="674"/>
      <c r="BI41" s="674"/>
      <c r="BJ41" s="674"/>
      <c r="BK41" s="674"/>
      <c r="BL41" s="211"/>
      <c r="BM41" s="621" t="s">
        <v>338</v>
      </c>
      <c r="BN41" s="621"/>
      <c r="BO41" s="621"/>
      <c r="BP41" s="621"/>
      <c r="BQ41" s="621"/>
      <c r="BR41" s="621"/>
      <c r="BS41" s="621"/>
      <c r="BT41" s="621"/>
      <c r="BU41" s="622"/>
      <c r="BV41" s="623" t="s">
        <v>122</v>
      </c>
      <c r="BW41" s="624"/>
      <c r="BX41" s="624"/>
      <c r="BY41" s="624"/>
      <c r="BZ41" s="624"/>
      <c r="CA41" s="624"/>
      <c r="CB41" s="633"/>
      <c r="CD41" s="620" t="s">
        <v>339</v>
      </c>
      <c r="CE41" s="621"/>
      <c r="CF41" s="621"/>
      <c r="CG41" s="621"/>
      <c r="CH41" s="621"/>
      <c r="CI41" s="621"/>
      <c r="CJ41" s="621"/>
      <c r="CK41" s="621"/>
      <c r="CL41" s="621"/>
      <c r="CM41" s="621"/>
      <c r="CN41" s="621"/>
      <c r="CO41" s="621"/>
      <c r="CP41" s="621"/>
      <c r="CQ41" s="622"/>
      <c r="CR41" s="623" t="s">
        <v>122</v>
      </c>
      <c r="CS41" s="644"/>
      <c r="CT41" s="644"/>
      <c r="CU41" s="644"/>
      <c r="CV41" s="644"/>
      <c r="CW41" s="644"/>
      <c r="CX41" s="644"/>
      <c r="CY41" s="645"/>
      <c r="CZ41" s="628" t="s">
        <v>122</v>
      </c>
      <c r="DA41" s="656"/>
      <c r="DB41" s="656"/>
      <c r="DC41" s="658"/>
      <c r="DD41" s="632" t="s">
        <v>122</v>
      </c>
      <c r="DE41" s="644"/>
      <c r="DF41" s="644"/>
      <c r="DG41" s="644"/>
      <c r="DH41" s="644"/>
      <c r="DI41" s="644"/>
      <c r="DJ41" s="644"/>
      <c r="DK41" s="645"/>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15">
      <c r="AQ42" s="692" t="s">
        <v>340</v>
      </c>
      <c r="AR42" s="693"/>
      <c r="AS42" s="693"/>
      <c r="AT42" s="693"/>
      <c r="AU42" s="693"/>
      <c r="AV42" s="693"/>
      <c r="AW42" s="693"/>
      <c r="AX42" s="693"/>
      <c r="AY42" s="694"/>
      <c r="AZ42" s="695">
        <v>688509</v>
      </c>
      <c r="BA42" s="696"/>
      <c r="BB42" s="696"/>
      <c r="BC42" s="696"/>
      <c r="BD42" s="682"/>
      <c r="BE42" s="682"/>
      <c r="BF42" s="684"/>
      <c r="BG42" s="675"/>
      <c r="BH42" s="676"/>
      <c r="BI42" s="676"/>
      <c r="BJ42" s="676"/>
      <c r="BK42" s="676"/>
      <c r="BL42" s="212"/>
      <c r="BM42" s="647" t="s">
        <v>341</v>
      </c>
      <c r="BN42" s="647"/>
      <c r="BO42" s="647"/>
      <c r="BP42" s="647"/>
      <c r="BQ42" s="647"/>
      <c r="BR42" s="647"/>
      <c r="BS42" s="647"/>
      <c r="BT42" s="647"/>
      <c r="BU42" s="648"/>
      <c r="BV42" s="695">
        <v>356</v>
      </c>
      <c r="BW42" s="696"/>
      <c r="BX42" s="696"/>
      <c r="BY42" s="696"/>
      <c r="BZ42" s="696"/>
      <c r="CA42" s="696"/>
      <c r="CB42" s="705"/>
      <c r="CD42" s="620" t="s">
        <v>342</v>
      </c>
      <c r="CE42" s="621"/>
      <c r="CF42" s="621"/>
      <c r="CG42" s="621"/>
      <c r="CH42" s="621"/>
      <c r="CI42" s="621"/>
      <c r="CJ42" s="621"/>
      <c r="CK42" s="621"/>
      <c r="CL42" s="621"/>
      <c r="CM42" s="621"/>
      <c r="CN42" s="621"/>
      <c r="CO42" s="621"/>
      <c r="CP42" s="621"/>
      <c r="CQ42" s="622"/>
      <c r="CR42" s="623">
        <v>3299413</v>
      </c>
      <c r="CS42" s="644"/>
      <c r="CT42" s="644"/>
      <c r="CU42" s="644"/>
      <c r="CV42" s="644"/>
      <c r="CW42" s="644"/>
      <c r="CX42" s="644"/>
      <c r="CY42" s="645"/>
      <c r="CZ42" s="628">
        <v>19.100000000000001</v>
      </c>
      <c r="DA42" s="656"/>
      <c r="DB42" s="656"/>
      <c r="DC42" s="658"/>
      <c r="DD42" s="632">
        <v>289213</v>
      </c>
      <c r="DE42" s="644"/>
      <c r="DF42" s="644"/>
      <c r="DG42" s="644"/>
      <c r="DH42" s="644"/>
      <c r="DI42" s="644"/>
      <c r="DJ42" s="644"/>
      <c r="DK42" s="645"/>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15">
      <c r="B43" s="202" t="s">
        <v>343</v>
      </c>
      <c r="CD43" s="620" t="s">
        <v>344</v>
      </c>
      <c r="CE43" s="621"/>
      <c r="CF43" s="621"/>
      <c r="CG43" s="621"/>
      <c r="CH43" s="621"/>
      <c r="CI43" s="621"/>
      <c r="CJ43" s="621"/>
      <c r="CK43" s="621"/>
      <c r="CL43" s="621"/>
      <c r="CM43" s="621"/>
      <c r="CN43" s="621"/>
      <c r="CO43" s="621"/>
      <c r="CP43" s="621"/>
      <c r="CQ43" s="622"/>
      <c r="CR43" s="623">
        <v>73705</v>
      </c>
      <c r="CS43" s="644"/>
      <c r="CT43" s="644"/>
      <c r="CU43" s="644"/>
      <c r="CV43" s="644"/>
      <c r="CW43" s="644"/>
      <c r="CX43" s="644"/>
      <c r="CY43" s="645"/>
      <c r="CZ43" s="628">
        <v>0.4</v>
      </c>
      <c r="DA43" s="656"/>
      <c r="DB43" s="656"/>
      <c r="DC43" s="658"/>
      <c r="DD43" s="632">
        <v>73705</v>
      </c>
      <c r="DE43" s="644"/>
      <c r="DF43" s="644"/>
      <c r="DG43" s="644"/>
      <c r="DH43" s="644"/>
      <c r="DI43" s="644"/>
      <c r="DJ43" s="644"/>
      <c r="DK43" s="645"/>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15">
      <c r="B44" s="709" t="s">
        <v>345</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61" t="s">
        <v>293</v>
      </c>
      <c r="CE44" s="662"/>
      <c r="CF44" s="620" t="s">
        <v>346</v>
      </c>
      <c r="CG44" s="621"/>
      <c r="CH44" s="621"/>
      <c r="CI44" s="621"/>
      <c r="CJ44" s="621"/>
      <c r="CK44" s="621"/>
      <c r="CL44" s="621"/>
      <c r="CM44" s="621"/>
      <c r="CN44" s="621"/>
      <c r="CO44" s="621"/>
      <c r="CP44" s="621"/>
      <c r="CQ44" s="622"/>
      <c r="CR44" s="623">
        <v>3299413</v>
      </c>
      <c r="CS44" s="624"/>
      <c r="CT44" s="624"/>
      <c r="CU44" s="624"/>
      <c r="CV44" s="624"/>
      <c r="CW44" s="624"/>
      <c r="CX44" s="624"/>
      <c r="CY44" s="625"/>
      <c r="CZ44" s="628">
        <v>19.100000000000001</v>
      </c>
      <c r="DA44" s="629"/>
      <c r="DB44" s="629"/>
      <c r="DC44" s="635"/>
      <c r="DD44" s="632">
        <v>289213</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15">
      <c r="B45" s="709" t="s">
        <v>347</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3"/>
      <c r="CE45" s="664"/>
      <c r="CF45" s="620" t="s">
        <v>348</v>
      </c>
      <c r="CG45" s="621"/>
      <c r="CH45" s="621"/>
      <c r="CI45" s="621"/>
      <c r="CJ45" s="621"/>
      <c r="CK45" s="621"/>
      <c r="CL45" s="621"/>
      <c r="CM45" s="621"/>
      <c r="CN45" s="621"/>
      <c r="CO45" s="621"/>
      <c r="CP45" s="621"/>
      <c r="CQ45" s="622"/>
      <c r="CR45" s="623">
        <v>545512</v>
      </c>
      <c r="CS45" s="644"/>
      <c r="CT45" s="644"/>
      <c r="CU45" s="644"/>
      <c r="CV45" s="644"/>
      <c r="CW45" s="644"/>
      <c r="CX45" s="644"/>
      <c r="CY45" s="645"/>
      <c r="CZ45" s="628">
        <v>3.1</v>
      </c>
      <c r="DA45" s="656"/>
      <c r="DB45" s="656"/>
      <c r="DC45" s="658"/>
      <c r="DD45" s="632">
        <v>56799</v>
      </c>
      <c r="DE45" s="644"/>
      <c r="DF45" s="644"/>
      <c r="DG45" s="644"/>
      <c r="DH45" s="644"/>
      <c r="DI45" s="644"/>
      <c r="DJ45" s="644"/>
      <c r="DK45" s="645"/>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15">
      <c r="B46" s="213"/>
      <c r="CD46" s="663"/>
      <c r="CE46" s="664"/>
      <c r="CF46" s="620" t="s">
        <v>349</v>
      </c>
      <c r="CG46" s="621"/>
      <c r="CH46" s="621"/>
      <c r="CI46" s="621"/>
      <c r="CJ46" s="621"/>
      <c r="CK46" s="621"/>
      <c r="CL46" s="621"/>
      <c r="CM46" s="621"/>
      <c r="CN46" s="621"/>
      <c r="CO46" s="621"/>
      <c r="CP46" s="621"/>
      <c r="CQ46" s="622"/>
      <c r="CR46" s="623">
        <v>2717417</v>
      </c>
      <c r="CS46" s="624"/>
      <c r="CT46" s="624"/>
      <c r="CU46" s="624"/>
      <c r="CV46" s="624"/>
      <c r="CW46" s="624"/>
      <c r="CX46" s="624"/>
      <c r="CY46" s="625"/>
      <c r="CZ46" s="628">
        <v>15.7</v>
      </c>
      <c r="DA46" s="629"/>
      <c r="DB46" s="629"/>
      <c r="DC46" s="635"/>
      <c r="DD46" s="632">
        <v>232413</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15">
      <c r="B47" s="213"/>
      <c r="CD47" s="663"/>
      <c r="CE47" s="664"/>
      <c r="CF47" s="620" t="s">
        <v>350</v>
      </c>
      <c r="CG47" s="621"/>
      <c r="CH47" s="621"/>
      <c r="CI47" s="621"/>
      <c r="CJ47" s="621"/>
      <c r="CK47" s="621"/>
      <c r="CL47" s="621"/>
      <c r="CM47" s="621"/>
      <c r="CN47" s="621"/>
      <c r="CO47" s="621"/>
      <c r="CP47" s="621"/>
      <c r="CQ47" s="622"/>
      <c r="CR47" s="623" t="s">
        <v>122</v>
      </c>
      <c r="CS47" s="644"/>
      <c r="CT47" s="644"/>
      <c r="CU47" s="644"/>
      <c r="CV47" s="644"/>
      <c r="CW47" s="644"/>
      <c r="CX47" s="644"/>
      <c r="CY47" s="645"/>
      <c r="CZ47" s="628" t="s">
        <v>122</v>
      </c>
      <c r="DA47" s="656"/>
      <c r="DB47" s="656"/>
      <c r="DC47" s="658"/>
      <c r="DD47" s="632" t="s">
        <v>122</v>
      </c>
      <c r="DE47" s="644"/>
      <c r="DF47" s="644"/>
      <c r="DG47" s="644"/>
      <c r="DH47" s="644"/>
      <c r="DI47" s="644"/>
      <c r="DJ47" s="644"/>
      <c r="DK47" s="645"/>
      <c r="DL47" s="706"/>
      <c r="DM47" s="707"/>
      <c r="DN47" s="707"/>
      <c r="DO47" s="707"/>
      <c r="DP47" s="707"/>
      <c r="DQ47" s="707"/>
      <c r="DR47" s="707"/>
      <c r="DS47" s="707"/>
      <c r="DT47" s="707"/>
      <c r="DU47" s="707"/>
      <c r="DV47" s="708"/>
      <c r="DW47" s="697"/>
      <c r="DX47" s="698"/>
      <c r="DY47" s="698"/>
      <c r="DZ47" s="698"/>
      <c r="EA47" s="698"/>
      <c r="EB47" s="698"/>
      <c r="EC47" s="699"/>
    </row>
    <row r="48" spans="2:133" x14ac:dyDescent="0.15">
      <c r="B48" s="213"/>
      <c r="CD48" s="665"/>
      <c r="CE48" s="666"/>
      <c r="CF48" s="620" t="s">
        <v>351</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15">
      <c r="B49" s="213"/>
      <c r="CD49" s="646" t="s">
        <v>352</v>
      </c>
      <c r="CE49" s="647"/>
      <c r="CF49" s="647"/>
      <c r="CG49" s="647"/>
      <c r="CH49" s="647"/>
      <c r="CI49" s="647"/>
      <c r="CJ49" s="647"/>
      <c r="CK49" s="647"/>
      <c r="CL49" s="647"/>
      <c r="CM49" s="647"/>
      <c r="CN49" s="647"/>
      <c r="CO49" s="647"/>
      <c r="CP49" s="647"/>
      <c r="CQ49" s="648"/>
      <c r="CR49" s="695">
        <v>17318635</v>
      </c>
      <c r="CS49" s="682"/>
      <c r="CT49" s="682"/>
      <c r="CU49" s="682"/>
      <c r="CV49" s="682"/>
      <c r="CW49" s="682"/>
      <c r="CX49" s="682"/>
      <c r="CY49" s="711"/>
      <c r="CZ49" s="703">
        <v>100</v>
      </c>
      <c r="DA49" s="712"/>
      <c r="DB49" s="712"/>
      <c r="DC49" s="713"/>
      <c r="DD49" s="714">
        <v>11484614</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f9UA/BKp1GrNnRwViLnZ81O1W7a582jSI56H6YxfneeLctaOrJurFs47KJBi097QCfXNEfs9NQTK8W1L3O+h3w==" saltValue="64qivY/WBKLuwv8hzuqWI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pageSetUpPr fitToPage="1"/>
  </sheetPr>
  <dimension ref="A1:EA135"/>
  <sheetViews>
    <sheetView topLeftCell="A55" zoomScale="55" zoomScaleNormal="55" zoomScaleSheetLayoutView="70" workbookViewId="0">
      <selection activeCell="Q70" sqref="Q70:U70"/>
    </sheetView>
  </sheetViews>
  <sheetFormatPr defaultColWidth="0" defaultRowHeight="13.5" zeroHeight="1" x14ac:dyDescent="0.15"/>
  <cols>
    <col min="1" max="130" width="2.7109375" style="219" customWidth="1"/>
    <col min="131" max="131" width="1.57031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21" t="s">
        <v>353</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354</v>
      </c>
      <c r="DK2" s="723"/>
      <c r="DL2" s="723"/>
      <c r="DM2" s="723"/>
      <c r="DN2" s="723"/>
      <c r="DO2" s="724"/>
      <c r="DP2" s="216"/>
      <c r="DQ2" s="722" t="s">
        <v>355</v>
      </c>
      <c r="DR2" s="723"/>
      <c r="DS2" s="723"/>
      <c r="DT2" s="723"/>
      <c r="DU2" s="723"/>
      <c r="DV2" s="723"/>
      <c r="DW2" s="723"/>
      <c r="DX2" s="723"/>
      <c r="DY2" s="723"/>
      <c r="DZ2" s="72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25" t="s">
        <v>356</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357</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15">
      <c r="A5" s="727" t="s">
        <v>358</v>
      </c>
      <c r="B5" s="728"/>
      <c r="C5" s="728"/>
      <c r="D5" s="728"/>
      <c r="E5" s="728"/>
      <c r="F5" s="728"/>
      <c r="G5" s="728"/>
      <c r="H5" s="728"/>
      <c r="I5" s="728"/>
      <c r="J5" s="728"/>
      <c r="K5" s="728"/>
      <c r="L5" s="728"/>
      <c r="M5" s="728"/>
      <c r="N5" s="728"/>
      <c r="O5" s="728"/>
      <c r="P5" s="729"/>
      <c r="Q5" s="733" t="s">
        <v>359</v>
      </c>
      <c r="R5" s="734"/>
      <c r="S5" s="734"/>
      <c r="T5" s="734"/>
      <c r="U5" s="735"/>
      <c r="V5" s="733" t="s">
        <v>360</v>
      </c>
      <c r="W5" s="734"/>
      <c r="X5" s="734"/>
      <c r="Y5" s="734"/>
      <c r="Z5" s="735"/>
      <c r="AA5" s="733" t="s">
        <v>361</v>
      </c>
      <c r="AB5" s="734"/>
      <c r="AC5" s="734"/>
      <c r="AD5" s="734"/>
      <c r="AE5" s="734"/>
      <c r="AF5" s="739" t="s">
        <v>362</v>
      </c>
      <c r="AG5" s="734"/>
      <c r="AH5" s="734"/>
      <c r="AI5" s="734"/>
      <c r="AJ5" s="740"/>
      <c r="AK5" s="734" t="s">
        <v>363</v>
      </c>
      <c r="AL5" s="734"/>
      <c r="AM5" s="734"/>
      <c r="AN5" s="734"/>
      <c r="AO5" s="735"/>
      <c r="AP5" s="733" t="s">
        <v>364</v>
      </c>
      <c r="AQ5" s="734"/>
      <c r="AR5" s="734"/>
      <c r="AS5" s="734"/>
      <c r="AT5" s="735"/>
      <c r="AU5" s="733" t="s">
        <v>365</v>
      </c>
      <c r="AV5" s="734"/>
      <c r="AW5" s="734"/>
      <c r="AX5" s="734"/>
      <c r="AY5" s="740"/>
      <c r="AZ5" s="220"/>
      <c r="BA5" s="220"/>
      <c r="BB5" s="220"/>
      <c r="BC5" s="220"/>
      <c r="BD5" s="220"/>
      <c r="BE5" s="221"/>
      <c r="BF5" s="221"/>
      <c r="BG5" s="221"/>
      <c r="BH5" s="221"/>
      <c r="BI5" s="221"/>
      <c r="BJ5" s="221"/>
      <c r="BK5" s="221"/>
      <c r="BL5" s="221"/>
      <c r="BM5" s="221"/>
      <c r="BN5" s="221"/>
      <c r="BO5" s="221"/>
      <c r="BP5" s="221"/>
      <c r="BQ5" s="727" t="s">
        <v>366</v>
      </c>
      <c r="BR5" s="728"/>
      <c r="BS5" s="728"/>
      <c r="BT5" s="728"/>
      <c r="BU5" s="728"/>
      <c r="BV5" s="728"/>
      <c r="BW5" s="728"/>
      <c r="BX5" s="728"/>
      <c r="BY5" s="728"/>
      <c r="BZ5" s="728"/>
      <c r="CA5" s="728"/>
      <c r="CB5" s="728"/>
      <c r="CC5" s="728"/>
      <c r="CD5" s="728"/>
      <c r="CE5" s="728"/>
      <c r="CF5" s="728"/>
      <c r="CG5" s="729"/>
      <c r="CH5" s="733" t="s">
        <v>367</v>
      </c>
      <c r="CI5" s="734"/>
      <c r="CJ5" s="734"/>
      <c r="CK5" s="734"/>
      <c r="CL5" s="735"/>
      <c r="CM5" s="733" t="s">
        <v>368</v>
      </c>
      <c r="CN5" s="734"/>
      <c r="CO5" s="734"/>
      <c r="CP5" s="734"/>
      <c r="CQ5" s="735"/>
      <c r="CR5" s="733" t="s">
        <v>369</v>
      </c>
      <c r="CS5" s="734"/>
      <c r="CT5" s="734"/>
      <c r="CU5" s="734"/>
      <c r="CV5" s="735"/>
      <c r="CW5" s="733" t="s">
        <v>370</v>
      </c>
      <c r="CX5" s="734"/>
      <c r="CY5" s="734"/>
      <c r="CZ5" s="734"/>
      <c r="DA5" s="735"/>
      <c r="DB5" s="733" t="s">
        <v>371</v>
      </c>
      <c r="DC5" s="734"/>
      <c r="DD5" s="734"/>
      <c r="DE5" s="734"/>
      <c r="DF5" s="735"/>
      <c r="DG5" s="763" t="s">
        <v>372</v>
      </c>
      <c r="DH5" s="764"/>
      <c r="DI5" s="764"/>
      <c r="DJ5" s="764"/>
      <c r="DK5" s="765"/>
      <c r="DL5" s="763" t="s">
        <v>373</v>
      </c>
      <c r="DM5" s="764"/>
      <c r="DN5" s="764"/>
      <c r="DO5" s="764"/>
      <c r="DP5" s="765"/>
      <c r="DQ5" s="733" t="s">
        <v>374</v>
      </c>
      <c r="DR5" s="734"/>
      <c r="DS5" s="734"/>
      <c r="DT5" s="734"/>
      <c r="DU5" s="735"/>
      <c r="DV5" s="733" t="s">
        <v>365</v>
      </c>
      <c r="DW5" s="734"/>
      <c r="DX5" s="734"/>
      <c r="DY5" s="734"/>
      <c r="DZ5" s="740"/>
      <c r="EA5" s="222"/>
    </row>
    <row r="6" spans="1:131" s="223" customFormat="1" ht="26.25" customHeight="1" thickBot="1" x14ac:dyDescent="0.2">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15">
      <c r="A7" s="224">
        <v>1</v>
      </c>
      <c r="B7" s="749" t="s">
        <v>375</v>
      </c>
      <c r="C7" s="750"/>
      <c r="D7" s="750"/>
      <c r="E7" s="750"/>
      <c r="F7" s="750"/>
      <c r="G7" s="750"/>
      <c r="H7" s="750"/>
      <c r="I7" s="750"/>
      <c r="J7" s="750"/>
      <c r="K7" s="750"/>
      <c r="L7" s="750"/>
      <c r="M7" s="750"/>
      <c r="N7" s="750"/>
      <c r="O7" s="750"/>
      <c r="P7" s="751"/>
      <c r="Q7" s="752">
        <v>18159</v>
      </c>
      <c r="R7" s="753"/>
      <c r="S7" s="753"/>
      <c r="T7" s="753"/>
      <c r="U7" s="753"/>
      <c r="V7" s="753">
        <v>17319</v>
      </c>
      <c r="W7" s="753"/>
      <c r="X7" s="753"/>
      <c r="Y7" s="753"/>
      <c r="Z7" s="753"/>
      <c r="AA7" s="753">
        <v>840</v>
      </c>
      <c r="AB7" s="753"/>
      <c r="AC7" s="753"/>
      <c r="AD7" s="753"/>
      <c r="AE7" s="754"/>
      <c r="AF7" s="755">
        <v>824</v>
      </c>
      <c r="AG7" s="756"/>
      <c r="AH7" s="756"/>
      <c r="AI7" s="756"/>
      <c r="AJ7" s="757"/>
      <c r="AK7" s="758">
        <v>893</v>
      </c>
      <c r="AL7" s="759"/>
      <c r="AM7" s="759"/>
      <c r="AN7" s="759"/>
      <c r="AO7" s="759"/>
      <c r="AP7" s="759">
        <v>27937</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546</v>
      </c>
      <c r="BT7" s="747"/>
      <c r="BU7" s="747"/>
      <c r="BV7" s="747"/>
      <c r="BW7" s="747"/>
      <c r="BX7" s="747"/>
      <c r="BY7" s="747"/>
      <c r="BZ7" s="747"/>
      <c r="CA7" s="747"/>
      <c r="CB7" s="747"/>
      <c r="CC7" s="747"/>
      <c r="CD7" s="747"/>
      <c r="CE7" s="747"/>
      <c r="CF7" s="747"/>
      <c r="CG7" s="762"/>
      <c r="CH7" s="743">
        <v>-5</v>
      </c>
      <c r="CI7" s="744"/>
      <c r="CJ7" s="744"/>
      <c r="CK7" s="744"/>
      <c r="CL7" s="745"/>
      <c r="CM7" s="743">
        <v>13</v>
      </c>
      <c r="CN7" s="744"/>
      <c r="CO7" s="744"/>
      <c r="CP7" s="744"/>
      <c r="CQ7" s="745"/>
      <c r="CR7" s="743">
        <v>20</v>
      </c>
      <c r="CS7" s="744"/>
      <c r="CT7" s="744"/>
      <c r="CU7" s="744"/>
      <c r="CV7" s="745"/>
      <c r="CW7" s="743" t="s">
        <v>547</v>
      </c>
      <c r="CX7" s="744"/>
      <c r="CY7" s="744"/>
      <c r="CZ7" s="744"/>
      <c r="DA7" s="745"/>
      <c r="DB7" s="743" t="s">
        <v>547</v>
      </c>
      <c r="DC7" s="744"/>
      <c r="DD7" s="744"/>
      <c r="DE7" s="744"/>
      <c r="DF7" s="745"/>
      <c r="DG7" s="743" t="s">
        <v>547</v>
      </c>
      <c r="DH7" s="744"/>
      <c r="DI7" s="744"/>
      <c r="DJ7" s="744"/>
      <c r="DK7" s="745"/>
      <c r="DL7" s="743" t="s">
        <v>548</v>
      </c>
      <c r="DM7" s="744"/>
      <c r="DN7" s="744"/>
      <c r="DO7" s="744"/>
      <c r="DP7" s="745"/>
      <c r="DQ7" s="743" t="s">
        <v>547</v>
      </c>
      <c r="DR7" s="744"/>
      <c r="DS7" s="744"/>
      <c r="DT7" s="744"/>
      <c r="DU7" s="745"/>
      <c r="DV7" s="746"/>
      <c r="DW7" s="747"/>
      <c r="DX7" s="747"/>
      <c r="DY7" s="747"/>
      <c r="DZ7" s="748"/>
      <c r="EA7" s="222"/>
    </row>
    <row r="8" spans="1:131" s="223" customFormat="1" ht="26.25" customHeight="1" x14ac:dyDescent="0.15">
      <c r="A8" s="226">
        <v>2</v>
      </c>
      <c r="B8" s="780"/>
      <c r="C8" s="781"/>
      <c r="D8" s="781"/>
      <c r="E8" s="781"/>
      <c r="F8" s="781"/>
      <c r="G8" s="781"/>
      <c r="H8" s="781"/>
      <c r="I8" s="781"/>
      <c r="J8" s="781"/>
      <c r="K8" s="781"/>
      <c r="L8" s="781"/>
      <c r="M8" s="781"/>
      <c r="N8" s="781"/>
      <c r="O8" s="781"/>
      <c r="P8" s="782"/>
      <c r="Q8" s="783"/>
      <c r="R8" s="784"/>
      <c r="S8" s="784"/>
      <c r="T8" s="784"/>
      <c r="U8" s="784"/>
      <c r="V8" s="784"/>
      <c r="W8" s="784"/>
      <c r="X8" s="784"/>
      <c r="Y8" s="784"/>
      <c r="Z8" s="784"/>
      <c r="AA8" s="784"/>
      <c r="AB8" s="784"/>
      <c r="AC8" s="784"/>
      <c r="AD8" s="784"/>
      <c r="AE8" s="785"/>
      <c r="AF8" s="786"/>
      <c r="AG8" s="787"/>
      <c r="AH8" s="787"/>
      <c r="AI8" s="787"/>
      <c r="AJ8" s="788"/>
      <c r="AK8" s="769"/>
      <c r="AL8" s="770"/>
      <c r="AM8" s="770"/>
      <c r="AN8" s="770"/>
      <c r="AO8" s="770"/>
      <c r="AP8" s="770"/>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c r="BT8" s="774"/>
      <c r="BU8" s="774"/>
      <c r="BV8" s="774"/>
      <c r="BW8" s="774"/>
      <c r="BX8" s="774"/>
      <c r="BY8" s="774"/>
      <c r="BZ8" s="774"/>
      <c r="CA8" s="774"/>
      <c r="CB8" s="774"/>
      <c r="CC8" s="774"/>
      <c r="CD8" s="774"/>
      <c r="CE8" s="774"/>
      <c r="CF8" s="774"/>
      <c r="CG8" s="775"/>
      <c r="CH8" s="776"/>
      <c r="CI8" s="777"/>
      <c r="CJ8" s="777"/>
      <c r="CK8" s="777"/>
      <c r="CL8" s="778"/>
      <c r="CM8" s="776"/>
      <c r="CN8" s="777"/>
      <c r="CO8" s="777"/>
      <c r="CP8" s="777"/>
      <c r="CQ8" s="778"/>
      <c r="CR8" s="776"/>
      <c r="CS8" s="777"/>
      <c r="CT8" s="777"/>
      <c r="CU8" s="777"/>
      <c r="CV8" s="778"/>
      <c r="CW8" s="776"/>
      <c r="CX8" s="777"/>
      <c r="CY8" s="777"/>
      <c r="CZ8" s="777"/>
      <c r="DA8" s="778"/>
      <c r="DB8" s="776"/>
      <c r="DC8" s="777"/>
      <c r="DD8" s="777"/>
      <c r="DE8" s="777"/>
      <c r="DF8" s="778"/>
      <c r="DG8" s="776"/>
      <c r="DH8" s="777"/>
      <c r="DI8" s="777"/>
      <c r="DJ8" s="777"/>
      <c r="DK8" s="778"/>
      <c r="DL8" s="776"/>
      <c r="DM8" s="777"/>
      <c r="DN8" s="777"/>
      <c r="DO8" s="777"/>
      <c r="DP8" s="778"/>
      <c r="DQ8" s="776"/>
      <c r="DR8" s="777"/>
      <c r="DS8" s="777"/>
      <c r="DT8" s="777"/>
      <c r="DU8" s="778"/>
      <c r="DV8" s="773"/>
      <c r="DW8" s="774"/>
      <c r="DX8" s="774"/>
      <c r="DY8" s="774"/>
      <c r="DZ8" s="779"/>
      <c r="EA8" s="222"/>
    </row>
    <row r="9" spans="1:131" s="223" customFormat="1" ht="26.25" customHeight="1" x14ac:dyDescent="0.15">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22"/>
    </row>
    <row r="10" spans="1:131" s="223" customFormat="1" ht="26.25" customHeight="1" x14ac:dyDescent="0.15">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22"/>
    </row>
    <row r="11" spans="1:131" s="223" customFormat="1" ht="26.25" customHeight="1" x14ac:dyDescent="0.15">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15">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15">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15">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15">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15">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15">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15">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15">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15">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15">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376</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
      <c r="A23" s="228" t="s">
        <v>377</v>
      </c>
      <c r="B23" s="789" t="s">
        <v>378</v>
      </c>
      <c r="C23" s="790"/>
      <c r="D23" s="790"/>
      <c r="E23" s="790"/>
      <c r="F23" s="790"/>
      <c r="G23" s="790"/>
      <c r="H23" s="790"/>
      <c r="I23" s="790"/>
      <c r="J23" s="790"/>
      <c r="K23" s="790"/>
      <c r="L23" s="790"/>
      <c r="M23" s="790"/>
      <c r="N23" s="790"/>
      <c r="O23" s="790"/>
      <c r="P23" s="791"/>
      <c r="Q23" s="792">
        <v>18159</v>
      </c>
      <c r="R23" s="793"/>
      <c r="S23" s="793"/>
      <c r="T23" s="793"/>
      <c r="U23" s="793"/>
      <c r="V23" s="793">
        <v>17319</v>
      </c>
      <c r="W23" s="793"/>
      <c r="X23" s="793"/>
      <c r="Y23" s="793"/>
      <c r="Z23" s="793"/>
      <c r="AA23" s="793">
        <v>840</v>
      </c>
      <c r="AB23" s="793"/>
      <c r="AC23" s="793"/>
      <c r="AD23" s="793"/>
      <c r="AE23" s="794"/>
      <c r="AF23" s="795">
        <v>824</v>
      </c>
      <c r="AG23" s="793"/>
      <c r="AH23" s="793"/>
      <c r="AI23" s="793"/>
      <c r="AJ23" s="796"/>
      <c r="AK23" s="797"/>
      <c r="AL23" s="798"/>
      <c r="AM23" s="798"/>
      <c r="AN23" s="798"/>
      <c r="AO23" s="798"/>
      <c r="AP23" s="793">
        <v>27937</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15">
      <c r="A24" s="808" t="s">
        <v>379</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
      <c r="A25" s="725" t="s">
        <v>380</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15">
      <c r="A26" s="727" t="s">
        <v>358</v>
      </c>
      <c r="B26" s="728"/>
      <c r="C26" s="728"/>
      <c r="D26" s="728"/>
      <c r="E26" s="728"/>
      <c r="F26" s="728"/>
      <c r="G26" s="728"/>
      <c r="H26" s="728"/>
      <c r="I26" s="728"/>
      <c r="J26" s="728"/>
      <c r="K26" s="728"/>
      <c r="L26" s="728"/>
      <c r="M26" s="728"/>
      <c r="N26" s="728"/>
      <c r="O26" s="728"/>
      <c r="P26" s="729"/>
      <c r="Q26" s="733" t="s">
        <v>381</v>
      </c>
      <c r="R26" s="734"/>
      <c r="S26" s="734"/>
      <c r="T26" s="734"/>
      <c r="U26" s="735"/>
      <c r="V26" s="733" t="s">
        <v>382</v>
      </c>
      <c r="W26" s="734"/>
      <c r="X26" s="734"/>
      <c r="Y26" s="734"/>
      <c r="Z26" s="735"/>
      <c r="AA26" s="733" t="s">
        <v>383</v>
      </c>
      <c r="AB26" s="734"/>
      <c r="AC26" s="734"/>
      <c r="AD26" s="734"/>
      <c r="AE26" s="734"/>
      <c r="AF26" s="814" t="s">
        <v>384</v>
      </c>
      <c r="AG26" s="815"/>
      <c r="AH26" s="815"/>
      <c r="AI26" s="815"/>
      <c r="AJ26" s="816"/>
      <c r="AK26" s="734" t="s">
        <v>385</v>
      </c>
      <c r="AL26" s="734"/>
      <c r="AM26" s="734"/>
      <c r="AN26" s="734"/>
      <c r="AO26" s="735"/>
      <c r="AP26" s="733" t="s">
        <v>386</v>
      </c>
      <c r="AQ26" s="734"/>
      <c r="AR26" s="734"/>
      <c r="AS26" s="734"/>
      <c r="AT26" s="735"/>
      <c r="AU26" s="733" t="s">
        <v>387</v>
      </c>
      <c r="AV26" s="734"/>
      <c r="AW26" s="734"/>
      <c r="AX26" s="734"/>
      <c r="AY26" s="735"/>
      <c r="AZ26" s="733" t="s">
        <v>388</v>
      </c>
      <c r="BA26" s="734"/>
      <c r="BB26" s="734"/>
      <c r="BC26" s="734"/>
      <c r="BD26" s="735"/>
      <c r="BE26" s="733" t="s">
        <v>365</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15">
      <c r="A28" s="230">
        <v>1</v>
      </c>
      <c r="B28" s="749" t="s">
        <v>389</v>
      </c>
      <c r="C28" s="750"/>
      <c r="D28" s="750"/>
      <c r="E28" s="750"/>
      <c r="F28" s="750"/>
      <c r="G28" s="750"/>
      <c r="H28" s="750"/>
      <c r="I28" s="750"/>
      <c r="J28" s="750"/>
      <c r="K28" s="750"/>
      <c r="L28" s="750"/>
      <c r="M28" s="750"/>
      <c r="N28" s="750"/>
      <c r="O28" s="750"/>
      <c r="P28" s="751"/>
      <c r="Q28" s="822">
        <v>1875</v>
      </c>
      <c r="R28" s="823"/>
      <c r="S28" s="823"/>
      <c r="T28" s="823"/>
      <c r="U28" s="823"/>
      <c r="V28" s="823">
        <v>1865</v>
      </c>
      <c r="W28" s="823"/>
      <c r="X28" s="823"/>
      <c r="Y28" s="823"/>
      <c r="Z28" s="823"/>
      <c r="AA28" s="823">
        <v>10</v>
      </c>
      <c r="AB28" s="823"/>
      <c r="AC28" s="823"/>
      <c r="AD28" s="823"/>
      <c r="AE28" s="824"/>
      <c r="AF28" s="825">
        <v>10</v>
      </c>
      <c r="AG28" s="823"/>
      <c r="AH28" s="823"/>
      <c r="AI28" s="823"/>
      <c r="AJ28" s="826"/>
      <c r="AK28" s="827">
        <v>266</v>
      </c>
      <c r="AL28" s="828"/>
      <c r="AM28" s="828"/>
      <c r="AN28" s="828"/>
      <c r="AO28" s="828"/>
      <c r="AP28" s="828" t="s">
        <v>547</v>
      </c>
      <c r="AQ28" s="828"/>
      <c r="AR28" s="828"/>
      <c r="AS28" s="828"/>
      <c r="AT28" s="828"/>
      <c r="AU28" s="828" t="s">
        <v>547</v>
      </c>
      <c r="AV28" s="828"/>
      <c r="AW28" s="828"/>
      <c r="AX28" s="828"/>
      <c r="AY28" s="828"/>
      <c r="AZ28" s="829" t="s">
        <v>547</v>
      </c>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15">
      <c r="A29" s="230">
        <v>2</v>
      </c>
      <c r="B29" s="780" t="s">
        <v>390</v>
      </c>
      <c r="C29" s="781"/>
      <c r="D29" s="781"/>
      <c r="E29" s="781"/>
      <c r="F29" s="781"/>
      <c r="G29" s="781"/>
      <c r="H29" s="781"/>
      <c r="I29" s="781"/>
      <c r="J29" s="781"/>
      <c r="K29" s="781"/>
      <c r="L29" s="781"/>
      <c r="M29" s="781"/>
      <c r="N29" s="781"/>
      <c r="O29" s="781"/>
      <c r="P29" s="782"/>
      <c r="Q29" s="783">
        <v>402</v>
      </c>
      <c r="R29" s="784"/>
      <c r="S29" s="784"/>
      <c r="T29" s="784"/>
      <c r="U29" s="784"/>
      <c r="V29" s="784">
        <v>392</v>
      </c>
      <c r="W29" s="784"/>
      <c r="X29" s="784"/>
      <c r="Y29" s="784"/>
      <c r="Z29" s="784"/>
      <c r="AA29" s="784">
        <v>10</v>
      </c>
      <c r="AB29" s="784"/>
      <c r="AC29" s="784"/>
      <c r="AD29" s="784"/>
      <c r="AE29" s="785"/>
      <c r="AF29" s="786">
        <v>10</v>
      </c>
      <c r="AG29" s="787"/>
      <c r="AH29" s="787"/>
      <c r="AI29" s="787"/>
      <c r="AJ29" s="788"/>
      <c r="AK29" s="834">
        <v>111</v>
      </c>
      <c r="AL29" s="830"/>
      <c r="AM29" s="830"/>
      <c r="AN29" s="830"/>
      <c r="AO29" s="830"/>
      <c r="AP29" s="830" t="s">
        <v>547</v>
      </c>
      <c r="AQ29" s="830"/>
      <c r="AR29" s="830"/>
      <c r="AS29" s="830"/>
      <c r="AT29" s="830"/>
      <c r="AU29" s="830" t="s">
        <v>547</v>
      </c>
      <c r="AV29" s="830"/>
      <c r="AW29" s="830"/>
      <c r="AX29" s="830"/>
      <c r="AY29" s="830"/>
      <c r="AZ29" s="831" t="s">
        <v>547</v>
      </c>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15">
      <c r="A30" s="230">
        <v>3</v>
      </c>
      <c r="B30" s="780" t="s">
        <v>391</v>
      </c>
      <c r="C30" s="781"/>
      <c r="D30" s="781"/>
      <c r="E30" s="781"/>
      <c r="F30" s="781"/>
      <c r="G30" s="781"/>
      <c r="H30" s="781"/>
      <c r="I30" s="781"/>
      <c r="J30" s="781"/>
      <c r="K30" s="781"/>
      <c r="L30" s="781"/>
      <c r="M30" s="781"/>
      <c r="N30" s="781"/>
      <c r="O30" s="781"/>
      <c r="P30" s="782"/>
      <c r="Q30" s="783">
        <v>2214</v>
      </c>
      <c r="R30" s="784"/>
      <c r="S30" s="784"/>
      <c r="T30" s="784"/>
      <c r="U30" s="784"/>
      <c r="V30" s="784">
        <v>2097</v>
      </c>
      <c r="W30" s="784"/>
      <c r="X30" s="784"/>
      <c r="Y30" s="784"/>
      <c r="Z30" s="784"/>
      <c r="AA30" s="784">
        <v>117</v>
      </c>
      <c r="AB30" s="784"/>
      <c r="AC30" s="784"/>
      <c r="AD30" s="784"/>
      <c r="AE30" s="785"/>
      <c r="AF30" s="786">
        <v>117</v>
      </c>
      <c r="AG30" s="787"/>
      <c r="AH30" s="787"/>
      <c r="AI30" s="787"/>
      <c r="AJ30" s="788"/>
      <c r="AK30" s="834">
        <v>319</v>
      </c>
      <c r="AL30" s="830"/>
      <c r="AM30" s="830"/>
      <c r="AN30" s="830"/>
      <c r="AO30" s="830"/>
      <c r="AP30" s="830" t="s">
        <v>547</v>
      </c>
      <c r="AQ30" s="830"/>
      <c r="AR30" s="830"/>
      <c r="AS30" s="830"/>
      <c r="AT30" s="830"/>
      <c r="AU30" s="830" t="s">
        <v>549</v>
      </c>
      <c r="AV30" s="830"/>
      <c r="AW30" s="830"/>
      <c r="AX30" s="830"/>
      <c r="AY30" s="830"/>
      <c r="AZ30" s="831" t="s">
        <v>547</v>
      </c>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15">
      <c r="A31" s="230">
        <v>4</v>
      </c>
      <c r="B31" s="780" t="s">
        <v>392</v>
      </c>
      <c r="C31" s="781"/>
      <c r="D31" s="781"/>
      <c r="E31" s="781"/>
      <c r="F31" s="781"/>
      <c r="G31" s="781"/>
      <c r="H31" s="781"/>
      <c r="I31" s="781"/>
      <c r="J31" s="781"/>
      <c r="K31" s="781"/>
      <c r="L31" s="781"/>
      <c r="M31" s="781"/>
      <c r="N31" s="781"/>
      <c r="O31" s="781"/>
      <c r="P31" s="782"/>
      <c r="Q31" s="783">
        <v>576</v>
      </c>
      <c r="R31" s="784"/>
      <c r="S31" s="784"/>
      <c r="T31" s="784"/>
      <c r="U31" s="784"/>
      <c r="V31" s="784">
        <v>594</v>
      </c>
      <c r="W31" s="784"/>
      <c r="X31" s="784"/>
      <c r="Y31" s="784"/>
      <c r="Z31" s="784"/>
      <c r="AA31" s="784">
        <v>-18</v>
      </c>
      <c r="AB31" s="784"/>
      <c r="AC31" s="784"/>
      <c r="AD31" s="784"/>
      <c r="AE31" s="785"/>
      <c r="AF31" s="786">
        <v>402</v>
      </c>
      <c r="AG31" s="787"/>
      <c r="AH31" s="787"/>
      <c r="AI31" s="787"/>
      <c r="AJ31" s="788"/>
      <c r="AK31" s="834">
        <v>51</v>
      </c>
      <c r="AL31" s="830"/>
      <c r="AM31" s="830"/>
      <c r="AN31" s="830"/>
      <c r="AO31" s="830"/>
      <c r="AP31" s="830">
        <v>2658</v>
      </c>
      <c r="AQ31" s="830"/>
      <c r="AR31" s="830"/>
      <c r="AS31" s="830"/>
      <c r="AT31" s="830"/>
      <c r="AU31" s="830">
        <v>609</v>
      </c>
      <c r="AV31" s="830"/>
      <c r="AW31" s="830"/>
      <c r="AX31" s="830"/>
      <c r="AY31" s="830"/>
      <c r="AZ31" s="831" t="s">
        <v>549</v>
      </c>
      <c r="BA31" s="831"/>
      <c r="BB31" s="831"/>
      <c r="BC31" s="831"/>
      <c r="BD31" s="831"/>
      <c r="BE31" s="832" t="s">
        <v>393</v>
      </c>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15">
      <c r="A32" s="230">
        <v>5</v>
      </c>
      <c r="B32" s="780" t="s">
        <v>394</v>
      </c>
      <c r="C32" s="781"/>
      <c r="D32" s="781"/>
      <c r="E32" s="781"/>
      <c r="F32" s="781"/>
      <c r="G32" s="781"/>
      <c r="H32" s="781"/>
      <c r="I32" s="781"/>
      <c r="J32" s="781"/>
      <c r="K32" s="781"/>
      <c r="L32" s="781"/>
      <c r="M32" s="781"/>
      <c r="N32" s="781"/>
      <c r="O32" s="781"/>
      <c r="P32" s="782"/>
      <c r="Q32" s="783">
        <v>1004</v>
      </c>
      <c r="R32" s="784"/>
      <c r="S32" s="784"/>
      <c r="T32" s="784"/>
      <c r="U32" s="784"/>
      <c r="V32" s="784">
        <v>958</v>
      </c>
      <c r="W32" s="784"/>
      <c r="X32" s="784"/>
      <c r="Y32" s="784"/>
      <c r="Z32" s="784"/>
      <c r="AA32" s="784">
        <v>46</v>
      </c>
      <c r="AB32" s="784"/>
      <c r="AC32" s="784"/>
      <c r="AD32" s="784"/>
      <c r="AE32" s="785"/>
      <c r="AF32" s="786">
        <v>510</v>
      </c>
      <c r="AG32" s="787"/>
      <c r="AH32" s="787"/>
      <c r="AI32" s="787"/>
      <c r="AJ32" s="788"/>
      <c r="AK32" s="834">
        <v>486</v>
      </c>
      <c r="AL32" s="830"/>
      <c r="AM32" s="830"/>
      <c r="AN32" s="830"/>
      <c r="AO32" s="830"/>
      <c r="AP32" s="830">
        <v>3545</v>
      </c>
      <c r="AQ32" s="830"/>
      <c r="AR32" s="830"/>
      <c r="AS32" s="830"/>
      <c r="AT32" s="830"/>
      <c r="AU32" s="830">
        <v>2889</v>
      </c>
      <c r="AV32" s="830"/>
      <c r="AW32" s="830"/>
      <c r="AX32" s="830"/>
      <c r="AY32" s="830"/>
      <c r="AZ32" s="831" t="s">
        <v>549</v>
      </c>
      <c r="BA32" s="831"/>
      <c r="BB32" s="831"/>
      <c r="BC32" s="831"/>
      <c r="BD32" s="831"/>
      <c r="BE32" s="832" t="s">
        <v>393</v>
      </c>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15">
      <c r="A33" s="230">
        <v>6</v>
      </c>
      <c r="B33" s="780"/>
      <c r="C33" s="781"/>
      <c r="D33" s="781"/>
      <c r="E33" s="781"/>
      <c r="F33" s="781"/>
      <c r="G33" s="781"/>
      <c r="H33" s="781"/>
      <c r="I33" s="781"/>
      <c r="J33" s="781"/>
      <c r="K33" s="781"/>
      <c r="L33" s="781"/>
      <c r="M33" s="781"/>
      <c r="N33" s="781"/>
      <c r="O33" s="781"/>
      <c r="P33" s="782"/>
      <c r="Q33" s="783"/>
      <c r="R33" s="784"/>
      <c r="S33" s="784"/>
      <c r="T33" s="784"/>
      <c r="U33" s="784"/>
      <c r="V33" s="784"/>
      <c r="W33" s="784"/>
      <c r="X33" s="784"/>
      <c r="Y33" s="784"/>
      <c r="Z33" s="784"/>
      <c r="AA33" s="784"/>
      <c r="AB33" s="784"/>
      <c r="AC33" s="784"/>
      <c r="AD33" s="784"/>
      <c r="AE33" s="785"/>
      <c r="AF33" s="786"/>
      <c r="AG33" s="787"/>
      <c r="AH33" s="787"/>
      <c r="AI33" s="787"/>
      <c r="AJ33" s="788"/>
      <c r="AK33" s="834"/>
      <c r="AL33" s="830"/>
      <c r="AM33" s="830"/>
      <c r="AN33" s="830"/>
      <c r="AO33" s="830"/>
      <c r="AP33" s="830"/>
      <c r="AQ33" s="830"/>
      <c r="AR33" s="830"/>
      <c r="AS33" s="830"/>
      <c r="AT33" s="830"/>
      <c r="AU33" s="830"/>
      <c r="AV33" s="830"/>
      <c r="AW33" s="830"/>
      <c r="AX33" s="830"/>
      <c r="AY33" s="830"/>
      <c r="AZ33" s="831"/>
      <c r="BA33" s="831"/>
      <c r="BB33" s="831"/>
      <c r="BC33" s="831"/>
      <c r="BD33" s="831"/>
      <c r="BE33" s="832"/>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15">
      <c r="A34" s="230">
        <v>7</v>
      </c>
      <c r="B34" s="780"/>
      <c r="C34" s="781"/>
      <c r="D34" s="781"/>
      <c r="E34" s="781"/>
      <c r="F34" s="781"/>
      <c r="G34" s="781"/>
      <c r="H34" s="781"/>
      <c r="I34" s="781"/>
      <c r="J34" s="781"/>
      <c r="K34" s="781"/>
      <c r="L34" s="781"/>
      <c r="M34" s="781"/>
      <c r="N34" s="781"/>
      <c r="O34" s="781"/>
      <c r="P34" s="782"/>
      <c r="Q34" s="783"/>
      <c r="R34" s="784"/>
      <c r="S34" s="784"/>
      <c r="T34" s="784"/>
      <c r="U34" s="784"/>
      <c r="V34" s="784"/>
      <c r="W34" s="784"/>
      <c r="X34" s="784"/>
      <c r="Y34" s="784"/>
      <c r="Z34" s="784"/>
      <c r="AA34" s="784"/>
      <c r="AB34" s="784"/>
      <c r="AC34" s="784"/>
      <c r="AD34" s="784"/>
      <c r="AE34" s="785"/>
      <c r="AF34" s="786"/>
      <c r="AG34" s="787"/>
      <c r="AH34" s="787"/>
      <c r="AI34" s="787"/>
      <c r="AJ34" s="788"/>
      <c r="AK34" s="834"/>
      <c r="AL34" s="830"/>
      <c r="AM34" s="830"/>
      <c r="AN34" s="830"/>
      <c r="AO34" s="830"/>
      <c r="AP34" s="830"/>
      <c r="AQ34" s="830"/>
      <c r="AR34" s="830"/>
      <c r="AS34" s="830"/>
      <c r="AT34" s="830"/>
      <c r="AU34" s="830"/>
      <c r="AV34" s="830"/>
      <c r="AW34" s="830"/>
      <c r="AX34" s="830"/>
      <c r="AY34" s="830"/>
      <c r="AZ34" s="831"/>
      <c r="BA34" s="831"/>
      <c r="BB34" s="831"/>
      <c r="BC34" s="831"/>
      <c r="BD34" s="831"/>
      <c r="BE34" s="832"/>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15">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15">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15">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15">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15">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15">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15">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15">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15">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15">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15">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15">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15">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15">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15">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15">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15">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15">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15">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15">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15">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15">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15">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15">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15">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15">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15">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395</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
      <c r="A63" s="228" t="s">
        <v>377</v>
      </c>
      <c r="B63" s="789" t="s">
        <v>396</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1049</v>
      </c>
      <c r="AG63" s="844"/>
      <c r="AH63" s="844"/>
      <c r="AI63" s="844"/>
      <c r="AJ63" s="845"/>
      <c r="AK63" s="846"/>
      <c r="AL63" s="841"/>
      <c r="AM63" s="841"/>
      <c r="AN63" s="841"/>
      <c r="AO63" s="841"/>
      <c r="AP63" s="844">
        <v>6203</v>
      </c>
      <c r="AQ63" s="844"/>
      <c r="AR63" s="844"/>
      <c r="AS63" s="844"/>
      <c r="AT63" s="844"/>
      <c r="AU63" s="844">
        <v>3498</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15">
      <c r="A66" s="727" t="s">
        <v>398</v>
      </c>
      <c r="B66" s="728"/>
      <c r="C66" s="728"/>
      <c r="D66" s="728"/>
      <c r="E66" s="728"/>
      <c r="F66" s="728"/>
      <c r="G66" s="728"/>
      <c r="H66" s="728"/>
      <c r="I66" s="728"/>
      <c r="J66" s="728"/>
      <c r="K66" s="728"/>
      <c r="L66" s="728"/>
      <c r="M66" s="728"/>
      <c r="N66" s="728"/>
      <c r="O66" s="728"/>
      <c r="P66" s="729"/>
      <c r="Q66" s="733" t="s">
        <v>381</v>
      </c>
      <c r="R66" s="734"/>
      <c r="S66" s="734"/>
      <c r="T66" s="734"/>
      <c r="U66" s="735"/>
      <c r="V66" s="733" t="s">
        <v>382</v>
      </c>
      <c r="W66" s="734"/>
      <c r="X66" s="734"/>
      <c r="Y66" s="734"/>
      <c r="Z66" s="735"/>
      <c r="AA66" s="733" t="s">
        <v>383</v>
      </c>
      <c r="AB66" s="734"/>
      <c r="AC66" s="734"/>
      <c r="AD66" s="734"/>
      <c r="AE66" s="735"/>
      <c r="AF66" s="854" t="s">
        <v>384</v>
      </c>
      <c r="AG66" s="815"/>
      <c r="AH66" s="815"/>
      <c r="AI66" s="815"/>
      <c r="AJ66" s="855"/>
      <c r="AK66" s="733" t="s">
        <v>385</v>
      </c>
      <c r="AL66" s="728"/>
      <c r="AM66" s="728"/>
      <c r="AN66" s="728"/>
      <c r="AO66" s="729"/>
      <c r="AP66" s="733" t="s">
        <v>386</v>
      </c>
      <c r="AQ66" s="734"/>
      <c r="AR66" s="734"/>
      <c r="AS66" s="734"/>
      <c r="AT66" s="735"/>
      <c r="AU66" s="733" t="s">
        <v>399</v>
      </c>
      <c r="AV66" s="734"/>
      <c r="AW66" s="734"/>
      <c r="AX66" s="734"/>
      <c r="AY66" s="735"/>
      <c r="AZ66" s="733" t="s">
        <v>365</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15">
      <c r="A68" s="224">
        <v>1</v>
      </c>
      <c r="B68" s="869" t="s">
        <v>550</v>
      </c>
      <c r="C68" s="870"/>
      <c r="D68" s="870"/>
      <c r="E68" s="870"/>
      <c r="F68" s="870"/>
      <c r="G68" s="870"/>
      <c r="H68" s="870"/>
      <c r="I68" s="870"/>
      <c r="J68" s="870"/>
      <c r="K68" s="870"/>
      <c r="L68" s="870"/>
      <c r="M68" s="870"/>
      <c r="N68" s="870"/>
      <c r="O68" s="870"/>
      <c r="P68" s="871"/>
      <c r="Q68" s="872">
        <v>3254</v>
      </c>
      <c r="R68" s="866"/>
      <c r="S68" s="866"/>
      <c r="T68" s="866"/>
      <c r="U68" s="866"/>
      <c r="V68" s="866">
        <v>3140</v>
      </c>
      <c r="W68" s="866"/>
      <c r="X68" s="866"/>
      <c r="Y68" s="866"/>
      <c r="Z68" s="866"/>
      <c r="AA68" s="866">
        <v>115</v>
      </c>
      <c r="AB68" s="866"/>
      <c r="AC68" s="866"/>
      <c r="AD68" s="866"/>
      <c r="AE68" s="866"/>
      <c r="AF68" s="866">
        <v>115</v>
      </c>
      <c r="AG68" s="866"/>
      <c r="AH68" s="866"/>
      <c r="AI68" s="866"/>
      <c r="AJ68" s="866"/>
      <c r="AK68" s="866" t="s">
        <v>549</v>
      </c>
      <c r="AL68" s="866"/>
      <c r="AM68" s="866"/>
      <c r="AN68" s="866"/>
      <c r="AO68" s="866"/>
      <c r="AP68" s="866">
        <v>325</v>
      </c>
      <c r="AQ68" s="866"/>
      <c r="AR68" s="866"/>
      <c r="AS68" s="866"/>
      <c r="AT68" s="866"/>
      <c r="AU68" s="866" t="s">
        <v>549</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15">
      <c r="A69" s="226">
        <v>2</v>
      </c>
      <c r="B69" s="873" t="s">
        <v>551</v>
      </c>
      <c r="C69" s="874"/>
      <c r="D69" s="874"/>
      <c r="E69" s="874"/>
      <c r="F69" s="874"/>
      <c r="G69" s="874"/>
      <c r="H69" s="874"/>
      <c r="I69" s="874"/>
      <c r="J69" s="874"/>
      <c r="K69" s="874"/>
      <c r="L69" s="874"/>
      <c r="M69" s="874"/>
      <c r="N69" s="874"/>
      <c r="O69" s="874"/>
      <c r="P69" s="875"/>
      <c r="Q69" s="876">
        <v>17</v>
      </c>
      <c r="R69" s="830"/>
      <c r="S69" s="830"/>
      <c r="T69" s="830"/>
      <c r="U69" s="830"/>
      <c r="V69" s="830">
        <v>16</v>
      </c>
      <c r="W69" s="830"/>
      <c r="X69" s="830"/>
      <c r="Y69" s="830"/>
      <c r="Z69" s="830"/>
      <c r="AA69" s="830">
        <v>1</v>
      </c>
      <c r="AB69" s="830"/>
      <c r="AC69" s="830"/>
      <c r="AD69" s="830"/>
      <c r="AE69" s="830"/>
      <c r="AF69" s="830">
        <v>1</v>
      </c>
      <c r="AG69" s="830"/>
      <c r="AH69" s="830"/>
      <c r="AI69" s="830"/>
      <c r="AJ69" s="830"/>
      <c r="AK69" s="830" t="s">
        <v>549</v>
      </c>
      <c r="AL69" s="830"/>
      <c r="AM69" s="830"/>
      <c r="AN69" s="830"/>
      <c r="AO69" s="830"/>
      <c r="AP69" s="830" t="s">
        <v>549</v>
      </c>
      <c r="AQ69" s="830"/>
      <c r="AR69" s="830"/>
      <c r="AS69" s="830"/>
      <c r="AT69" s="830"/>
      <c r="AU69" s="830" t="s">
        <v>549</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15">
      <c r="A70" s="226">
        <v>3</v>
      </c>
      <c r="B70" s="873"/>
      <c r="C70" s="874"/>
      <c r="D70" s="874"/>
      <c r="E70" s="874"/>
      <c r="F70" s="874"/>
      <c r="G70" s="874"/>
      <c r="H70" s="874"/>
      <c r="I70" s="874"/>
      <c r="J70" s="874"/>
      <c r="K70" s="874"/>
      <c r="L70" s="874"/>
      <c r="M70" s="874"/>
      <c r="N70" s="874"/>
      <c r="O70" s="874"/>
      <c r="P70" s="875"/>
      <c r="Q70" s="876"/>
      <c r="R70" s="830"/>
      <c r="S70" s="830"/>
      <c r="T70" s="830"/>
      <c r="U70" s="830"/>
      <c r="V70" s="830"/>
      <c r="W70" s="830"/>
      <c r="X70" s="830"/>
      <c r="Y70" s="830"/>
      <c r="Z70" s="830"/>
      <c r="AA70" s="830"/>
      <c r="AB70" s="830"/>
      <c r="AC70" s="830"/>
      <c r="AD70" s="830"/>
      <c r="AE70" s="830"/>
      <c r="AF70" s="830"/>
      <c r="AG70" s="830"/>
      <c r="AH70" s="830"/>
      <c r="AI70" s="830"/>
      <c r="AJ70" s="830"/>
      <c r="AK70" s="830"/>
      <c r="AL70" s="830"/>
      <c r="AM70" s="830"/>
      <c r="AN70" s="830"/>
      <c r="AO70" s="830"/>
      <c r="AP70" s="830"/>
      <c r="AQ70" s="830"/>
      <c r="AR70" s="830"/>
      <c r="AS70" s="830"/>
      <c r="AT70" s="830"/>
      <c r="AU70" s="830"/>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15">
      <c r="A71" s="226">
        <v>4</v>
      </c>
      <c r="B71" s="873"/>
      <c r="C71" s="874"/>
      <c r="D71" s="874"/>
      <c r="E71" s="874"/>
      <c r="F71" s="874"/>
      <c r="G71" s="874"/>
      <c r="H71" s="874"/>
      <c r="I71" s="874"/>
      <c r="J71" s="874"/>
      <c r="K71" s="874"/>
      <c r="L71" s="874"/>
      <c r="M71" s="874"/>
      <c r="N71" s="874"/>
      <c r="O71" s="874"/>
      <c r="P71" s="875"/>
      <c r="Q71" s="876"/>
      <c r="R71" s="830"/>
      <c r="S71" s="830"/>
      <c r="T71" s="830"/>
      <c r="U71" s="830"/>
      <c r="V71" s="830"/>
      <c r="W71" s="830"/>
      <c r="X71" s="830"/>
      <c r="Y71" s="830"/>
      <c r="Z71" s="830"/>
      <c r="AA71" s="830"/>
      <c r="AB71" s="830"/>
      <c r="AC71" s="830"/>
      <c r="AD71" s="830"/>
      <c r="AE71" s="830"/>
      <c r="AF71" s="830"/>
      <c r="AG71" s="830"/>
      <c r="AH71" s="830"/>
      <c r="AI71" s="830"/>
      <c r="AJ71" s="830"/>
      <c r="AK71" s="830"/>
      <c r="AL71" s="830"/>
      <c r="AM71" s="830"/>
      <c r="AN71" s="830"/>
      <c r="AO71" s="830"/>
      <c r="AP71" s="830"/>
      <c r="AQ71" s="830"/>
      <c r="AR71" s="830"/>
      <c r="AS71" s="830"/>
      <c r="AT71" s="830"/>
      <c r="AU71" s="830"/>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15">
      <c r="A72" s="226">
        <v>5</v>
      </c>
      <c r="B72" s="873"/>
      <c r="C72" s="874"/>
      <c r="D72" s="874"/>
      <c r="E72" s="874"/>
      <c r="F72" s="874"/>
      <c r="G72" s="874"/>
      <c r="H72" s="874"/>
      <c r="I72" s="874"/>
      <c r="J72" s="874"/>
      <c r="K72" s="874"/>
      <c r="L72" s="874"/>
      <c r="M72" s="874"/>
      <c r="N72" s="874"/>
      <c r="O72" s="874"/>
      <c r="P72" s="875"/>
      <c r="Q72" s="876"/>
      <c r="R72" s="830"/>
      <c r="S72" s="830"/>
      <c r="T72" s="830"/>
      <c r="U72" s="830"/>
      <c r="V72" s="830"/>
      <c r="W72" s="830"/>
      <c r="X72" s="830"/>
      <c r="Y72" s="830"/>
      <c r="Z72" s="830"/>
      <c r="AA72" s="830"/>
      <c r="AB72" s="830"/>
      <c r="AC72" s="830"/>
      <c r="AD72" s="830"/>
      <c r="AE72" s="830"/>
      <c r="AF72" s="830"/>
      <c r="AG72" s="830"/>
      <c r="AH72" s="830"/>
      <c r="AI72" s="830"/>
      <c r="AJ72" s="830"/>
      <c r="AK72" s="830"/>
      <c r="AL72" s="830"/>
      <c r="AM72" s="830"/>
      <c r="AN72" s="830"/>
      <c r="AO72" s="830"/>
      <c r="AP72" s="830"/>
      <c r="AQ72" s="830"/>
      <c r="AR72" s="830"/>
      <c r="AS72" s="830"/>
      <c r="AT72" s="830"/>
      <c r="AU72" s="830"/>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15">
      <c r="A73" s="226">
        <v>6</v>
      </c>
      <c r="B73" s="873"/>
      <c r="C73" s="874"/>
      <c r="D73" s="874"/>
      <c r="E73" s="874"/>
      <c r="F73" s="874"/>
      <c r="G73" s="874"/>
      <c r="H73" s="874"/>
      <c r="I73" s="874"/>
      <c r="J73" s="874"/>
      <c r="K73" s="874"/>
      <c r="L73" s="874"/>
      <c r="M73" s="874"/>
      <c r="N73" s="874"/>
      <c r="O73" s="874"/>
      <c r="P73" s="875"/>
      <c r="Q73" s="876"/>
      <c r="R73" s="830"/>
      <c r="S73" s="830"/>
      <c r="T73" s="830"/>
      <c r="U73" s="830"/>
      <c r="V73" s="830"/>
      <c r="W73" s="830"/>
      <c r="X73" s="830"/>
      <c r="Y73" s="830"/>
      <c r="Z73" s="830"/>
      <c r="AA73" s="830"/>
      <c r="AB73" s="830"/>
      <c r="AC73" s="830"/>
      <c r="AD73" s="830"/>
      <c r="AE73" s="830"/>
      <c r="AF73" s="830"/>
      <c r="AG73" s="830"/>
      <c r="AH73" s="830"/>
      <c r="AI73" s="830"/>
      <c r="AJ73" s="830"/>
      <c r="AK73" s="830"/>
      <c r="AL73" s="830"/>
      <c r="AM73" s="830"/>
      <c r="AN73" s="830"/>
      <c r="AO73" s="830"/>
      <c r="AP73" s="830"/>
      <c r="AQ73" s="830"/>
      <c r="AR73" s="830"/>
      <c r="AS73" s="830"/>
      <c r="AT73" s="830"/>
      <c r="AU73" s="830"/>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15">
      <c r="A74" s="226">
        <v>7</v>
      </c>
      <c r="B74" s="873"/>
      <c r="C74" s="874"/>
      <c r="D74" s="874"/>
      <c r="E74" s="874"/>
      <c r="F74" s="874"/>
      <c r="G74" s="874"/>
      <c r="H74" s="874"/>
      <c r="I74" s="874"/>
      <c r="J74" s="874"/>
      <c r="K74" s="874"/>
      <c r="L74" s="874"/>
      <c r="M74" s="874"/>
      <c r="N74" s="874"/>
      <c r="O74" s="874"/>
      <c r="P74" s="875"/>
      <c r="Q74" s="876"/>
      <c r="R74" s="830"/>
      <c r="S74" s="830"/>
      <c r="T74" s="830"/>
      <c r="U74" s="830"/>
      <c r="V74" s="830"/>
      <c r="W74" s="830"/>
      <c r="X74" s="830"/>
      <c r="Y74" s="830"/>
      <c r="Z74" s="830"/>
      <c r="AA74" s="830"/>
      <c r="AB74" s="830"/>
      <c r="AC74" s="830"/>
      <c r="AD74" s="830"/>
      <c r="AE74" s="830"/>
      <c r="AF74" s="830"/>
      <c r="AG74" s="830"/>
      <c r="AH74" s="830"/>
      <c r="AI74" s="830"/>
      <c r="AJ74" s="830"/>
      <c r="AK74" s="830"/>
      <c r="AL74" s="830"/>
      <c r="AM74" s="830"/>
      <c r="AN74" s="830"/>
      <c r="AO74" s="830"/>
      <c r="AP74" s="830"/>
      <c r="AQ74" s="830"/>
      <c r="AR74" s="830"/>
      <c r="AS74" s="830"/>
      <c r="AT74" s="830"/>
      <c r="AU74" s="830"/>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15">
      <c r="A75" s="226">
        <v>8</v>
      </c>
      <c r="B75" s="873"/>
      <c r="C75" s="874"/>
      <c r="D75" s="874"/>
      <c r="E75" s="874"/>
      <c r="F75" s="874"/>
      <c r="G75" s="874"/>
      <c r="H75" s="874"/>
      <c r="I75" s="874"/>
      <c r="J75" s="874"/>
      <c r="K75" s="874"/>
      <c r="L75" s="874"/>
      <c r="M75" s="874"/>
      <c r="N75" s="874"/>
      <c r="O75" s="874"/>
      <c r="P75" s="875"/>
      <c r="Q75" s="877"/>
      <c r="R75" s="878"/>
      <c r="S75" s="878"/>
      <c r="T75" s="878"/>
      <c r="U75" s="834"/>
      <c r="V75" s="879"/>
      <c r="W75" s="878"/>
      <c r="X75" s="878"/>
      <c r="Y75" s="878"/>
      <c r="Z75" s="834"/>
      <c r="AA75" s="879"/>
      <c r="AB75" s="878"/>
      <c r="AC75" s="878"/>
      <c r="AD75" s="878"/>
      <c r="AE75" s="834"/>
      <c r="AF75" s="879"/>
      <c r="AG75" s="878"/>
      <c r="AH75" s="878"/>
      <c r="AI75" s="878"/>
      <c r="AJ75" s="834"/>
      <c r="AK75" s="879"/>
      <c r="AL75" s="878"/>
      <c r="AM75" s="878"/>
      <c r="AN75" s="878"/>
      <c r="AO75" s="834"/>
      <c r="AP75" s="879"/>
      <c r="AQ75" s="878"/>
      <c r="AR75" s="878"/>
      <c r="AS75" s="878"/>
      <c r="AT75" s="834"/>
      <c r="AU75" s="879"/>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15">
      <c r="A76" s="226">
        <v>9</v>
      </c>
      <c r="B76" s="873"/>
      <c r="C76" s="874"/>
      <c r="D76" s="874"/>
      <c r="E76" s="874"/>
      <c r="F76" s="874"/>
      <c r="G76" s="874"/>
      <c r="H76" s="874"/>
      <c r="I76" s="874"/>
      <c r="J76" s="874"/>
      <c r="K76" s="874"/>
      <c r="L76" s="874"/>
      <c r="M76" s="874"/>
      <c r="N76" s="874"/>
      <c r="O76" s="874"/>
      <c r="P76" s="875"/>
      <c r="Q76" s="877"/>
      <c r="R76" s="878"/>
      <c r="S76" s="878"/>
      <c r="T76" s="878"/>
      <c r="U76" s="834"/>
      <c r="V76" s="879"/>
      <c r="W76" s="878"/>
      <c r="X76" s="878"/>
      <c r="Y76" s="878"/>
      <c r="Z76" s="834"/>
      <c r="AA76" s="879"/>
      <c r="AB76" s="878"/>
      <c r="AC76" s="878"/>
      <c r="AD76" s="878"/>
      <c r="AE76" s="834"/>
      <c r="AF76" s="879"/>
      <c r="AG76" s="878"/>
      <c r="AH76" s="878"/>
      <c r="AI76" s="878"/>
      <c r="AJ76" s="834"/>
      <c r="AK76" s="879"/>
      <c r="AL76" s="878"/>
      <c r="AM76" s="878"/>
      <c r="AN76" s="878"/>
      <c r="AO76" s="834"/>
      <c r="AP76" s="879"/>
      <c r="AQ76" s="878"/>
      <c r="AR76" s="878"/>
      <c r="AS76" s="878"/>
      <c r="AT76" s="834"/>
      <c r="AU76" s="879"/>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15">
      <c r="A77" s="226">
        <v>10</v>
      </c>
      <c r="B77" s="873"/>
      <c r="C77" s="874"/>
      <c r="D77" s="874"/>
      <c r="E77" s="874"/>
      <c r="F77" s="874"/>
      <c r="G77" s="874"/>
      <c r="H77" s="874"/>
      <c r="I77" s="874"/>
      <c r="J77" s="874"/>
      <c r="K77" s="874"/>
      <c r="L77" s="874"/>
      <c r="M77" s="874"/>
      <c r="N77" s="874"/>
      <c r="O77" s="874"/>
      <c r="P77" s="875"/>
      <c r="Q77" s="877"/>
      <c r="R77" s="878"/>
      <c r="S77" s="878"/>
      <c r="T77" s="878"/>
      <c r="U77" s="834"/>
      <c r="V77" s="879"/>
      <c r="W77" s="878"/>
      <c r="X77" s="878"/>
      <c r="Y77" s="878"/>
      <c r="Z77" s="834"/>
      <c r="AA77" s="879"/>
      <c r="AB77" s="878"/>
      <c r="AC77" s="878"/>
      <c r="AD77" s="878"/>
      <c r="AE77" s="834"/>
      <c r="AF77" s="879"/>
      <c r="AG77" s="878"/>
      <c r="AH77" s="878"/>
      <c r="AI77" s="878"/>
      <c r="AJ77" s="834"/>
      <c r="AK77" s="879"/>
      <c r="AL77" s="878"/>
      <c r="AM77" s="878"/>
      <c r="AN77" s="878"/>
      <c r="AO77" s="834"/>
      <c r="AP77" s="879"/>
      <c r="AQ77" s="878"/>
      <c r="AR77" s="878"/>
      <c r="AS77" s="878"/>
      <c r="AT77" s="834"/>
      <c r="AU77" s="879"/>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15">
      <c r="A78" s="226">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15">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15">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15">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15">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15">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15">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15">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15">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15">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
      <c r="A88" s="228" t="s">
        <v>377</v>
      </c>
      <c r="B88" s="789" t="s">
        <v>400</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116</v>
      </c>
      <c r="AG88" s="844"/>
      <c r="AH88" s="844"/>
      <c r="AI88" s="844"/>
      <c r="AJ88" s="844"/>
      <c r="AK88" s="841"/>
      <c r="AL88" s="841"/>
      <c r="AM88" s="841"/>
      <c r="AN88" s="841"/>
      <c r="AO88" s="841"/>
      <c r="AP88" s="844">
        <v>325</v>
      </c>
      <c r="AQ88" s="844"/>
      <c r="AR88" s="844"/>
      <c r="AS88" s="844"/>
      <c r="AT88" s="844"/>
      <c r="AU88" s="844"/>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789" t="s">
        <v>401</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v>20</v>
      </c>
      <c r="CS102" s="852"/>
      <c r="CT102" s="852"/>
      <c r="CU102" s="852"/>
      <c r="CV102" s="891"/>
      <c r="CW102" s="890"/>
      <c r="CX102" s="852"/>
      <c r="CY102" s="852"/>
      <c r="CZ102" s="852"/>
      <c r="DA102" s="891"/>
      <c r="DB102" s="890"/>
      <c r="DC102" s="852"/>
      <c r="DD102" s="852"/>
      <c r="DE102" s="852"/>
      <c r="DF102" s="891"/>
      <c r="DG102" s="890"/>
      <c r="DH102" s="852"/>
      <c r="DI102" s="852"/>
      <c r="DJ102" s="852"/>
      <c r="DK102" s="891"/>
      <c r="DL102" s="890"/>
      <c r="DM102" s="852"/>
      <c r="DN102" s="852"/>
      <c r="DO102" s="852"/>
      <c r="DP102" s="891"/>
      <c r="DQ102" s="890"/>
      <c r="DR102" s="852"/>
      <c r="DS102" s="852"/>
      <c r="DT102" s="852"/>
      <c r="DU102" s="891"/>
      <c r="DV102" s="789"/>
      <c r="DW102" s="790"/>
      <c r="DX102" s="790"/>
      <c r="DY102" s="790"/>
      <c r="DZ102" s="914"/>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402</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403</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17" t="s">
        <v>406</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407</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15">
      <c r="A109" s="912" t="s">
        <v>408</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409</v>
      </c>
      <c r="AB109" s="893"/>
      <c r="AC109" s="893"/>
      <c r="AD109" s="893"/>
      <c r="AE109" s="894"/>
      <c r="AF109" s="892" t="s">
        <v>410</v>
      </c>
      <c r="AG109" s="893"/>
      <c r="AH109" s="893"/>
      <c r="AI109" s="893"/>
      <c r="AJ109" s="894"/>
      <c r="AK109" s="892" t="s">
        <v>295</v>
      </c>
      <c r="AL109" s="893"/>
      <c r="AM109" s="893"/>
      <c r="AN109" s="893"/>
      <c r="AO109" s="894"/>
      <c r="AP109" s="892" t="s">
        <v>411</v>
      </c>
      <c r="AQ109" s="893"/>
      <c r="AR109" s="893"/>
      <c r="AS109" s="893"/>
      <c r="AT109" s="895"/>
      <c r="AU109" s="912" t="s">
        <v>408</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409</v>
      </c>
      <c r="BR109" s="893"/>
      <c r="BS109" s="893"/>
      <c r="BT109" s="893"/>
      <c r="BU109" s="894"/>
      <c r="BV109" s="892" t="s">
        <v>410</v>
      </c>
      <c r="BW109" s="893"/>
      <c r="BX109" s="893"/>
      <c r="BY109" s="893"/>
      <c r="BZ109" s="894"/>
      <c r="CA109" s="892" t="s">
        <v>295</v>
      </c>
      <c r="CB109" s="893"/>
      <c r="CC109" s="893"/>
      <c r="CD109" s="893"/>
      <c r="CE109" s="894"/>
      <c r="CF109" s="913" t="s">
        <v>411</v>
      </c>
      <c r="CG109" s="913"/>
      <c r="CH109" s="913"/>
      <c r="CI109" s="913"/>
      <c r="CJ109" s="913"/>
      <c r="CK109" s="892" t="s">
        <v>412</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409</v>
      </c>
      <c r="DH109" s="893"/>
      <c r="DI109" s="893"/>
      <c r="DJ109" s="893"/>
      <c r="DK109" s="894"/>
      <c r="DL109" s="892" t="s">
        <v>410</v>
      </c>
      <c r="DM109" s="893"/>
      <c r="DN109" s="893"/>
      <c r="DO109" s="893"/>
      <c r="DP109" s="894"/>
      <c r="DQ109" s="892" t="s">
        <v>295</v>
      </c>
      <c r="DR109" s="893"/>
      <c r="DS109" s="893"/>
      <c r="DT109" s="893"/>
      <c r="DU109" s="894"/>
      <c r="DV109" s="892" t="s">
        <v>411</v>
      </c>
      <c r="DW109" s="893"/>
      <c r="DX109" s="893"/>
      <c r="DY109" s="893"/>
      <c r="DZ109" s="895"/>
    </row>
    <row r="110" spans="1:131" s="218" customFormat="1" ht="26.25" customHeight="1" x14ac:dyDescent="0.15">
      <c r="A110" s="896" t="s">
        <v>413</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2460702</v>
      </c>
      <c r="AB110" s="900"/>
      <c r="AC110" s="900"/>
      <c r="AD110" s="900"/>
      <c r="AE110" s="901"/>
      <c r="AF110" s="902">
        <v>2651440</v>
      </c>
      <c r="AG110" s="900"/>
      <c r="AH110" s="900"/>
      <c r="AI110" s="900"/>
      <c r="AJ110" s="901"/>
      <c r="AK110" s="902">
        <v>2863532</v>
      </c>
      <c r="AL110" s="900"/>
      <c r="AM110" s="900"/>
      <c r="AN110" s="900"/>
      <c r="AO110" s="901"/>
      <c r="AP110" s="903">
        <v>36.6</v>
      </c>
      <c r="AQ110" s="904"/>
      <c r="AR110" s="904"/>
      <c r="AS110" s="904"/>
      <c r="AT110" s="905"/>
      <c r="AU110" s="906" t="s">
        <v>69</v>
      </c>
      <c r="AV110" s="907"/>
      <c r="AW110" s="907"/>
      <c r="AX110" s="907"/>
      <c r="AY110" s="907"/>
      <c r="AZ110" s="929" t="s">
        <v>414</v>
      </c>
      <c r="BA110" s="897"/>
      <c r="BB110" s="897"/>
      <c r="BC110" s="897"/>
      <c r="BD110" s="897"/>
      <c r="BE110" s="897"/>
      <c r="BF110" s="897"/>
      <c r="BG110" s="897"/>
      <c r="BH110" s="897"/>
      <c r="BI110" s="897"/>
      <c r="BJ110" s="897"/>
      <c r="BK110" s="897"/>
      <c r="BL110" s="897"/>
      <c r="BM110" s="897"/>
      <c r="BN110" s="897"/>
      <c r="BO110" s="897"/>
      <c r="BP110" s="898"/>
      <c r="BQ110" s="930">
        <v>27842931</v>
      </c>
      <c r="BR110" s="931"/>
      <c r="BS110" s="931"/>
      <c r="BT110" s="931"/>
      <c r="BU110" s="931"/>
      <c r="BV110" s="931">
        <v>28151829</v>
      </c>
      <c r="BW110" s="931"/>
      <c r="BX110" s="931"/>
      <c r="BY110" s="931"/>
      <c r="BZ110" s="931"/>
      <c r="CA110" s="931">
        <v>27937394</v>
      </c>
      <c r="CB110" s="931"/>
      <c r="CC110" s="931"/>
      <c r="CD110" s="931"/>
      <c r="CE110" s="931"/>
      <c r="CF110" s="944">
        <v>357.4</v>
      </c>
      <c r="CG110" s="945"/>
      <c r="CH110" s="945"/>
      <c r="CI110" s="945"/>
      <c r="CJ110" s="945"/>
      <c r="CK110" s="946" t="s">
        <v>415</v>
      </c>
      <c r="CL110" s="947"/>
      <c r="CM110" s="929" t="s">
        <v>416</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18" customFormat="1" ht="26.25" customHeight="1" x14ac:dyDescent="0.15">
      <c r="A111" s="934" t="s">
        <v>417</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418</v>
      </c>
      <c r="BA111" s="923"/>
      <c r="BB111" s="923"/>
      <c r="BC111" s="923"/>
      <c r="BD111" s="923"/>
      <c r="BE111" s="923"/>
      <c r="BF111" s="923"/>
      <c r="BG111" s="923"/>
      <c r="BH111" s="923"/>
      <c r="BI111" s="923"/>
      <c r="BJ111" s="923"/>
      <c r="BK111" s="923"/>
      <c r="BL111" s="923"/>
      <c r="BM111" s="923"/>
      <c r="BN111" s="923"/>
      <c r="BO111" s="923"/>
      <c r="BP111" s="924"/>
      <c r="BQ111" s="925">
        <v>14497</v>
      </c>
      <c r="BR111" s="926"/>
      <c r="BS111" s="926"/>
      <c r="BT111" s="926"/>
      <c r="BU111" s="926"/>
      <c r="BV111" s="926" t="s">
        <v>122</v>
      </c>
      <c r="BW111" s="926"/>
      <c r="BX111" s="926"/>
      <c r="BY111" s="926"/>
      <c r="BZ111" s="926"/>
      <c r="CA111" s="926" t="s">
        <v>122</v>
      </c>
      <c r="CB111" s="926"/>
      <c r="CC111" s="926"/>
      <c r="CD111" s="926"/>
      <c r="CE111" s="926"/>
      <c r="CF111" s="920" t="s">
        <v>122</v>
      </c>
      <c r="CG111" s="921"/>
      <c r="CH111" s="921"/>
      <c r="CI111" s="921"/>
      <c r="CJ111" s="921"/>
      <c r="CK111" s="948"/>
      <c r="CL111" s="949"/>
      <c r="CM111" s="922" t="s">
        <v>419</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x14ac:dyDescent="0.15">
      <c r="A112" s="952" t="s">
        <v>420</v>
      </c>
      <c r="B112" s="953"/>
      <c r="C112" s="923" t="s">
        <v>421</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422</v>
      </c>
      <c r="BA112" s="923"/>
      <c r="BB112" s="923"/>
      <c r="BC112" s="923"/>
      <c r="BD112" s="923"/>
      <c r="BE112" s="923"/>
      <c r="BF112" s="923"/>
      <c r="BG112" s="923"/>
      <c r="BH112" s="923"/>
      <c r="BI112" s="923"/>
      <c r="BJ112" s="923"/>
      <c r="BK112" s="923"/>
      <c r="BL112" s="923"/>
      <c r="BM112" s="923"/>
      <c r="BN112" s="923"/>
      <c r="BO112" s="923"/>
      <c r="BP112" s="924"/>
      <c r="BQ112" s="925">
        <v>3464540</v>
      </c>
      <c r="BR112" s="926"/>
      <c r="BS112" s="926"/>
      <c r="BT112" s="926"/>
      <c r="BU112" s="926"/>
      <c r="BV112" s="926">
        <v>3543190</v>
      </c>
      <c r="BW112" s="926"/>
      <c r="BX112" s="926"/>
      <c r="BY112" s="926"/>
      <c r="BZ112" s="926"/>
      <c r="CA112" s="926">
        <v>3497717</v>
      </c>
      <c r="CB112" s="926"/>
      <c r="CC112" s="926"/>
      <c r="CD112" s="926"/>
      <c r="CE112" s="926"/>
      <c r="CF112" s="920">
        <v>44.7</v>
      </c>
      <c r="CG112" s="921"/>
      <c r="CH112" s="921"/>
      <c r="CI112" s="921"/>
      <c r="CJ112" s="921"/>
      <c r="CK112" s="948"/>
      <c r="CL112" s="949"/>
      <c r="CM112" s="922" t="s">
        <v>423</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x14ac:dyDescent="0.15">
      <c r="A113" s="954"/>
      <c r="B113" s="955"/>
      <c r="C113" s="923" t="s">
        <v>424</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405367</v>
      </c>
      <c r="AB113" s="938"/>
      <c r="AC113" s="938"/>
      <c r="AD113" s="938"/>
      <c r="AE113" s="939"/>
      <c r="AF113" s="940">
        <v>423677</v>
      </c>
      <c r="AG113" s="938"/>
      <c r="AH113" s="938"/>
      <c r="AI113" s="938"/>
      <c r="AJ113" s="939"/>
      <c r="AK113" s="940">
        <v>434348</v>
      </c>
      <c r="AL113" s="938"/>
      <c r="AM113" s="938"/>
      <c r="AN113" s="938"/>
      <c r="AO113" s="939"/>
      <c r="AP113" s="941">
        <v>5.6</v>
      </c>
      <c r="AQ113" s="942"/>
      <c r="AR113" s="942"/>
      <c r="AS113" s="942"/>
      <c r="AT113" s="943"/>
      <c r="AU113" s="908"/>
      <c r="AV113" s="909"/>
      <c r="AW113" s="909"/>
      <c r="AX113" s="909"/>
      <c r="AY113" s="909"/>
      <c r="AZ113" s="922" t="s">
        <v>425</v>
      </c>
      <c r="BA113" s="923"/>
      <c r="BB113" s="923"/>
      <c r="BC113" s="923"/>
      <c r="BD113" s="923"/>
      <c r="BE113" s="923"/>
      <c r="BF113" s="923"/>
      <c r="BG113" s="923"/>
      <c r="BH113" s="923"/>
      <c r="BI113" s="923"/>
      <c r="BJ113" s="923"/>
      <c r="BK113" s="923"/>
      <c r="BL113" s="923"/>
      <c r="BM113" s="923"/>
      <c r="BN113" s="923"/>
      <c r="BO113" s="923"/>
      <c r="BP113" s="924"/>
      <c r="BQ113" s="925" t="s">
        <v>122</v>
      </c>
      <c r="BR113" s="926"/>
      <c r="BS113" s="926"/>
      <c r="BT113" s="926"/>
      <c r="BU113" s="926"/>
      <c r="BV113" s="926" t="s">
        <v>122</v>
      </c>
      <c r="BW113" s="926"/>
      <c r="BX113" s="926"/>
      <c r="BY113" s="926"/>
      <c r="BZ113" s="926"/>
      <c r="CA113" s="926">
        <v>160855</v>
      </c>
      <c r="CB113" s="926"/>
      <c r="CC113" s="926"/>
      <c r="CD113" s="926"/>
      <c r="CE113" s="926"/>
      <c r="CF113" s="920">
        <v>2.1</v>
      </c>
      <c r="CG113" s="921"/>
      <c r="CH113" s="921"/>
      <c r="CI113" s="921"/>
      <c r="CJ113" s="921"/>
      <c r="CK113" s="948"/>
      <c r="CL113" s="949"/>
      <c r="CM113" s="922" t="s">
        <v>426</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x14ac:dyDescent="0.15">
      <c r="A114" s="954"/>
      <c r="B114" s="955"/>
      <c r="C114" s="923" t="s">
        <v>427</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t="s">
        <v>122</v>
      </c>
      <c r="AB114" s="959"/>
      <c r="AC114" s="959"/>
      <c r="AD114" s="959"/>
      <c r="AE114" s="960"/>
      <c r="AF114" s="961" t="s">
        <v>122</v>
      </c>
      <c r="AG114" s="959"/>
      <c r="AH114" s="959"/>
      <c r="AI114" s="959"/>
      <c r="AJ114" s="960"/>
      <c r="AK114" s="961" t="s">
        <v>122</v>
      </c>
      <c r="AL114" s="959"/>
      <c r="AM114" s="959"/>
      <c r="AN114" s="959"/>
      <c r="AO114" s="960"/>
      <c r="AP114" s="962" t="s">
        <v>122</v>
      </c>
      <c r="AQ114" s="963"/>
      <c r="AR114" s="963"/>
      <c r="AS114" s="963"/>
      <c r="AT114" s="964"/>
      <c r="AU114" s="908"/>
      <c r="AV114" s="909"/>
      <c r="AW114" s="909"/>
      <c r="AX114" s="909"/>
      <c r="AY114" s="909"/>
      <c r="AZ114" s="922" t="s">
        <v>428</v>
      </c>
      <c r="BA114" s="923"/>
      <c r="BB114" s="923"/>
      <c r="BC114" s="923"/>
      <c r="BD114" s="923"/>
      <c r="BE114" s="923"/>
      <c r="BF114" s="923"/>
      <c r="BG114" s="923"/>
      <c r="BH114" s="923"/>
      <c r="BI114" s="923"/>
      <c r="BJ114" s="923"/>
      <c r="BK114" s="923"/>
      <c r="BL114" s="923"/>
      <c r="BM114" s="923"/>
      <c r="BN114" s="923"/>
      <c r="BO114" s="923"/>
      <c r="BP114" s="924"/>
      <c r="BQ114" s="925">
        <v>2111102</v>
      </c>
      <c r="BR114" s="926"/>
      <c r="BS114" s="926"/>
      <c r="BT114" s="926"/>
      <c r="BU114" s="926"/>
      <c r="BV114" s="926">
        <v>2355784</v>
      </c>
      <c r="BW114" s="926"/>
      <c r="BX114" s="926"/>
      <c r="BY114" s="926"/>
      <c r="BZ114" s="926"/>
      <c r="CA114" s="926">
        <v>2203737</v>
      </c>
      <c r="CB114" s="926"/>
      <c r="CC114" s="926"/>
      <c r="CD114" s="926"/>
      <c r="CE114" s="926"/>
      <c r="CF114" s="920">
        <v>28.2</v>
      </c>
      <c r="CG114" s="921"/>
      <c r="CH114" s="921"/>
      <c r="CI114" s="921"/>
      <c r="CJ114" s="921"/>
      <c r="CK114" s="948"/>
      <c r="CL114" s="949"/>
      <c r="CM114" s="922" t="s">
        <v>429</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x14ac:dyDescent="0.15">
      <c r="A115" s="954"/>
      <c r="B115" s="955"/>
      <c r="C115" s="923" t="s">
        <v>430</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v>23838</v>
      </c>
      <c r="AB115" s="938"/>
      <c r="AC115" s="938"/>
      <c r="AD115" s="938"/>
      <c r="AE115" s="939"/>
      <c r="AF115" s="940">
        <v>14799</v>
      </c>
      <c r="AG115" s="938"/>
      <c r="AH115" s="938"/>
      <c r="AI115" s="938"/>
      <c r="AJ115" s="939"/>
      <c r="AK115" s="940">
        <v>238</v>
      </c>
      <c r="AL115" s="938"/>
      <c r="AM115" s="938"/>
      <c r="AN115" s="938"/>
      <c r="AO115" s="939"/>
      <c r="AP115" s="941">
        <v>0</v>
      </c>
      <c r="AQ115" s="942"/>
      <c r="AR115" s="942"/>
      <c r="AS115" s="942"/>
      <c r="AT115" s="943"/>
      <c r="AU115" s="908"/>
      <c r="AV115" s="909"/>
      <c r="AW115" s="909"/>
      <c r="AX115" s="909"/>
      <c r="AY115" s="909"/>
      <c r="AZ115" s="922" t="s">
        <v>431</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432</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x14ac:dyDescent="0.15">
      <c r="A116" s="956"/>
      <c r="B116" s="957"/>
      <c r="C116" s="965" t="s">
        <v>433</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t="s">
        <v>122</v>
      </c>
      <c r="AB116" s="959"/>
      <c r="AC116" s="959"/>
      <c r="AD116" s="959"/>
      <c r="AE116" s="960"/>
      <c r="AF116" s="961" t="s">
        <v>122</v>
      </c>
      <c r="AG116" s="959"/>
      <c r="AH116" s="959"/>
      <c r="AI116" s="959"/>
      <c r="AJ116" s="960"/>
      <c r="AK116" s="961" t="s">
        <v>122</v>
      </c>
      <c r="AL116" s="959"/>
      <c r="AM116" s="959"/>
      <c r="AN116" s="959"/>
      <c r="AO116" s="960"/>
      <c r="AP116" s="962" t="s">
        <v>122</v>
      </c>
      <c r="AQ116" s="963"/>
      <c r="AR116" s="963"/>
      <c r="AS116" s="963"/>
      <c r="AT116" s="964"/>
      <c r="AU116" s="908"/>
      <c r="AV116" s="909"/>
      <c r="AW116" s="909"/>
      <c r="AX116" s="909"/>
      <c r="AY116" s="909"/>
      <c r="AZ116" s="967" t="s">
        <v>434</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435</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v>14497</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18" customFormat="1" ht="26.25" customHeight="1" x14ac:dyDescent="0.15">
      <c r="A117" s="912" t="s">
        <v>178</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436</v>
      </c>
      <c r="Z117" s="894"/>
      <c r="AA117" s="978">
        <v>2889907</v>
      </c>
      <c r="AB117" s="979"/>
      <c r="AC117" s="979"/>
      <c r="AD117" s="979"/>
      <c r="AE117" s="980"/>
      <c r="AF117" s="981">
        <v>3089916</v>
      </c>
      <c r="AG117" s="979"/>
      <c r="AH117" s="979"/>
      <c r="AI117" s="979"/>
      <c r="AJ117" s="980"/>
      <c r="AK117" s="981">
        <v>3298118</v>
      </c>
      <c r="AL117" s="979"/>
      <c r="AM117" s="979"/>
      <c r="AN117" s="979"/>
      <c r="AO117" s="980"/>
      <c r="AP117" s="982"/>
      <c r="AQ117" s="983"/>
      <c r="AR117" s="983"/>
      <c r="AS117" s="983"/>
      <c r="AT117" s="984"/>
      <c r="AU117" s="908"/>
      <c r="AV117" s="909"/>
      <c r="AW117" s="909"/>
      <c r="AX117" s="909"/>
      <c r="AY117" s="909"/>
      <c r="AZ117" s="974" t="s">
        <v>437</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438</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x14ac:dyDescent="0.15">
      <c r="A118" s="912" t="s">
        <v>412</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409</v>
      </c>
      <c r="AB118" s="893"/>
      <c r="AC118" s="893"/>
      <c r="AD118" s="893"/>
      <c r="AE118" s="894"/>
      <c r="AF118" s="892" t="s">
        <v>410</v>
      </c>
      <c r="AG118" s="893"/>
      <c r="AH118" s="893"/>
      <c r="AI118" s="893"/>
      <c r="AJ118" s="894"/>
      <c r="AK118" s="892" t="s">
        <v>295</v>
      </c>
      <c r="AL118" s="893"/>
      <c r="AM118" s="893"/>
      <c r="AN118" s="893"/>
      <c r="AO118" s="894"/>
      <c r="AP118" s="970" t="s">
        <v>411</v>
      </c>
      <c r="AQ118" s="971"/>
      <c r="AR118" s="971"/>
      <c r="AS118" s="971"/>
      <c r="AT118" s="972"/>
      <c r="AU118" s="908"/>
      <c r="AV118" s="909"/>
      <c r="AW118" s="909"/>
      <c r="AX118" s="909"/>
      <c r="AY118" s="909"/>
      <c r="AZ118" s="973" t="s">
        <v>439</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440</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x14ac:dyDescent="0.15">
      <c r="A119" s="1056" t="s">
        <v>415</v>
      </c>
      <c r="B119" s="947"/>
      <c r="C119" s="929" t="s">
        <v>416</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178</v>
      </c>
      <c r="BA119" s="239"/>
      <c r="BB119" s="239"/>
      <c r="BC119" s="239"/>
      <c r="BD119" s="239"/>
      <c r="BE119" s="239"/>
      <c r="BF119" s="239"/>
      <c r="BG119" s="239"/>
      <c r="BH119" s="239"/>
      <c r="BI119" s="239"/>
      <c r="BJ119" s="239"/>
      <c r="BK119" s="239"/>
      <c r="BL119" s="239"/>
      <c r="BM119" s="239"/>
      <c r="BN119" s="239"/>
      <c r="BO119" s="977" t="s">
        <v>441</v>
      </c>
      <c r="BP119" s="1005"/>
      <c r="BQ119" s="999">
        <v>33433070</v>
      </c>
      <c r="BR119" s="1000"/>
      <c r="BS119" s="1000"/>
      <c r="BT119" s="1000"/>
      <c r="BU119" s="1000"/>
      <c r="BV119" s="1000">
        <v>34050803</v>
      </c>
      <c r="BW119" s="1000"/>
      <c r="BX119" s="1000"/>
      <c r="BY119" s="1000"/>
      <c r="BZ119" s="1000"/>
      <c r="CA119" s="1000">
        <v>33799703</v>
      </c>
      <c r="CB119" s="1000"/>
      <c r="CC119" s="1000"/>
      <c r="CD119" s="1000"/>
      <c r="CE119" s="1000"/>
      <c r="CF119" s="1001"/>
      <c r="CG119" s="1002"/>
      <c r="CH119" s="1002"/>
      <c r="CI119" s="1002"/>
      <c r="CJ119" s="1003"/>
      <c r="CK119" s="950"/>
      <c r="CL119" s="951"/>
      <c r="CM119" s="973" t="s">
        <v>442</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t="s">
        <v>122</v>
      </c>
      <c r="DH119" s="986"/>
      <c r="DI119" s="986"/>
      <c r="DJ119" s="986"/>
      <c r="DK119" s="987"/>
      <c r="DL119" s="985" t="s">
        <v>122</v>
      </c>
      <c r="DM119" s="986"/>
      <c r="DN119" s="986"/>
      <c r="DO119" s="986"/>
      <c r="DP119" s="987"/>
      <c r="DQ119" s="985" t="s">
        <v>122</v>
      </c>
      <c r="DR119" s="986"/>
      <c r="DS119" s="986"/>
      <c r="DT119" s="986"/>
      <c r="DU119" s="987"/>
      <c r="DV119" s="988" t="s">
        <v>122</v>
      </c>
      <c r="DW119" s="989"/>
      <c r="DX119" s="989"/>
      <c r="DY119" s="989"/>
      <c r="DZ119" s="990"/>
    </row>
    <row r="120" spans="1:130" s="218" customFormat="1" ht="26.25" customHeight="1" x14ac:dyDescent="0.15">
      <c r="A120" s="1057"/>
      <c r="B120" s="949"/>
      <c r="C120" s="922" t="s">
        <v>419</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443</v>
      </c>
      <c r="AV120" s="992"/>
      <c r="AW120" s="992"/>
      <c r="AX120" s="992"/>
      <c r="AY120" s="993"/>
      <c r="AZ120" s="929" t="s">
        <v>444</v>
      </c>
      <c r="BA120" s="897"/>
      <c r="BB120" s="897"/>
      <c r="BC120" s="897"/>
      <c r="BD120" s="897"/>
      <c r="BE120" s="897"/>
      <c r="BF120" s="897"/>
      <c r="BG120" s="897"/>
      <c r="BH120" s="897"/>
      <c r="BI120" s="897"/>
      <c r="BJ120" s="897"/>
      <c r="BK120" s="897"/>
      <c r="BL120" s="897"/>
      <c r="BM120" s="897"/>
      <c r="BN120" s="897"/>
      <c r="BO120" s="897"/>
      <c r="BP120" s="898"/>
      <c r="BQ120" s="930">
        <v>7439165</v>
      </c>
      <c r="BR120" s="931"/>
      <c r="BS120" s="931"/>
      <c r="BT120" s="931"/>
      <c r="BU120" s="931"/>
      <c r="BV120" s="931">
        <v>7605307</v>
      </c>
      <c r="BW120" s="931"/>
      <c r="BX120" s="931"/>
      <c r="BY120" s="931"/>
      <c r="BZ120" s="931"/>
      <c r="CA120" s="931">
        <v>7337548</v>
      </c>
      <c r="CB120" s="931"/>
      <c r="CC120" s="931"/>
      <c r="CD120" s="931"/>
      <c r="CE120" s="931"/>
      <c r="CF120" s="944">
        <v>93.9</v>
      </c>
      <c r="CG120" s="945"/>
      <c r="CH120" s="945"/>
      <c r="CI120" s="945"/>
      <c r="CJ120" s="945"/>
      <c r="CK120" s="1006" t="s">
        <v>445</v>
      </c>
      <c r="CL120" s="1007"/>
      <c r="CM120" s="1007"/>
      <c r="CN120" s="1007"/>
      <c r="CO120" s="1008"/>
      <c r="CP120" s="1014" t="s">
        <v>394</v>
      </c>
      <c r="CQ120" s="1015"/>
      <c r="CR120" s="1015"/>
      <c r="CS120" s="1015"/>
      <c r="CT120" s="1015"/>
      <c r="CU120" s="1015"/>
      <c r="CV120" s="1015"/>
      <c r="CW120" s="1015"/>
      <c r="CX120" s="1015"/>
      <c r="CY120" s="1015"/>
      <c r="CZ120" s="1015"/>
      <c r="DA120" s="1015"/>
      <c r="DB120" s="1015"/>
      <c r="DC120" s="1015"/>
      <c r="DD120" s="1015"/>
      <c r="DE120" s="1015"/>
      <c r="DF120" s="1016"/>
      <c r="DG120" s="930">
        <v>2912536</v>
      </c>
      <c r="DH120" s="931"/>
      <c r="DI120" s="931"/>
      <c r="DJ120" s="931"/>
      <c r="DK120" s="931"/>
      <c r="DL120" s="931">
        <v>2756543</v>
      </c>
      <c r="DM120" s="931"/>
      <c r="DN120" s="931"/>
      <c r="DO120" s="931"/>
      <c r="DP120" s="931"/>
      <c r="DQ120" s="931">
        <v>2888980</v>
      </c>
      <c r="DR120" s="931"/>
      <c r="DS120" s="931"/>
      <c r="DT120" s="931"/>
      <c r="DU120" s="931"/>
      <c r="DV120" s="932">
        <v>37</v>
      </c>
      <c r="DW120" s="932"/>
      <c r="DX120" s="932"/>
      <c r="DY120" s="932"/>
      <c r="DZ120" s="933"/>
    </row>
    <row r="121" spans="1:130" s="218" customFormat="1" ht="26.25" customHeight="1" x14ac:dyDescent="0.15">
      <c r="A121" s="1057"/>
      <c r="B121" s="949"/>
      <c r="C121" s="974" t="s">
        <v>446</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447</v>
      </c>
      <c r="BA121" s="923"/>
      <c r="BB121" s="923"/>
      <c r="BC121" s="923"/>
      <c r="BD121" s="923"/>
      <c r="BE121" s="923"/>
      <c r="BF121" s="923"/>
      <c r="BG121" s="923"/>
      <c r="BH121" s="923"/>
      <c r="BI121" s="923"/>
      <c r="BJ121" s="923"/>
      <c r="BK121" s="923"/>
      <c r="BL121" s="923"/>
      <c r="BM121" s="923"/>
      <c r="BN121" s="923"/>
      <c r="BO121" s="923"/>
      <c r="BP121" s="924"/>
      <c r="BQ121" s="925">
        <v>3026128</v>
      </c>
      <c r="BR121" s="926"/>
      <c r="BS121" s="926"/>
      <c r="BT121" s="926"/>
      <c r="BU121" s="926"/>
      <c r="BV121" s="926">
        <v>2645032</v>
      </c>
      <c r="BW121" s="926"/>
      <c r="BX121" s="926"/>
      <c r="BY121" s="926"/>
      <c r="BZ121" s="926"/>
      <c r="CA121" s="926">
        <v>2311249</v>
      </c>
      <c r="CB121" s="926"/>
      <c r="CC121" s="926"/>
      <c r="CD121" s="926"/>
      <c r="CE121" s="926"/>
      <c r="CF121" s="920">
        <v>29.6</v>
      </c>
      <c r="CG121" s="921"/>
      <c r="CH121" s="921"/>
      <c r="CI121" s="921"/>
      <c r="CJ121" s="921"/>
      <c r="CK121" s="1009"/>
      <c r="CL121" s="1010"/>
      <c r="CM121" s="1010"/>
      <c r="CN121" s="1010"/>
      <c r="CO121" s="1011"/>
      <c r="CP121" s="1019" t="s">
        <v>392</v>
      </c>
      <c r="CQ121" s="1020"/>
      <c r="CR121" s="1020"/>
      <c r="CS121" s="1020"/>
      <c r="CT121" s="1020"/>
      <c r="CU121" s="1020"/>
      <c r="CV121" s="1020"/>
      <c r="CW121" s="1020"/>
      <c r="CX121" s="1020"/>
      <c r="CY121" s="1020"/>
      <c r="CZ121" s="1020"/>
      <c r="DA121" s="1020"/>
      <c r="DB121" s="1020"/>
      <c r="DC121" s="1020"/>
      <c r="DD121" s="1020"/>
      <c r="DE121" s="1020"/>
      <c r="DF121" s="1021"/>
      <c r="DG121" s="925">
        <v>317497</v>
      </c>
      <c r="DH121" s="926"/>
      <c r="DI121" s="926"/>
      <c r="DJ121" s="926"/>
      <c r="DK121" s="926"/>
      <c r="DL121" s="926">
        <v>517452</v>
      </c>
      <c r="DM121" s="926"/>
      <c r="DN121" s="926"/>
      <c r="DO121" s="926"/>
      <c r="DP121" s="926"/>
      <c r="DQ121" s="926">
        <v>608737</v>
      </c>
      <c r="DR121" s="926"/>
      <c r="DS121" s="926"/>
      <c r="DT121" s="926"/>
      <c r="DU121" s="926"/>
      <c r="DV121" s="927">
        <v>7.8</v>
      </c>
      <c r="DW121" s="927"/>
      <c r="DX121" s="927"/>
      <c r="DY121" s="927"/>
      <c r="DZ121" s="928"/>
    </row>
    <row r="122" spans="1:130" s="218" customFormat="1" ht="26.25" customHeight="1" x14ac:dyDescent="0.15">
      <c r="A122" s="1057"/>
      <c r="B122" s="949"/>
      <c r="C122" s="922" t="s">
        <v>429</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448</v>
      </c>
      <c r="BA122" s="965"/>
      <c r="BB122" s="965"/>
      <c r="BC122" s="965"/>
      <c r="BD122" s="965"/>
      <c r="BE122" s="965"/>
      <c r="BF122" s="965"/>
      <c r="BG122" s="965"/>
      <c r="BH122" s="965"/>
      <c r="BI122" s="965"/>
      <c r="BJ122" s="965"/>
      <c r="BK122" s="965"/>
      <c r="BL122" s="965"/>
      <c r="BM122" s="965"/>
      <c r="BN122" s="965"/>
      <c r="BO122" s="965"/>
      <c r="BP122" s="966"/>
      <c r="BQ122" s="999">
        <v>21616779</v>
      </c>
      <c r="BR122" s="1000"/>
      <c r="BS122" s="1000"/>
      <c r="BT122" s="1000"/>
      <c r="BU122" s="1000"/>
      <c r="BV122" s="1000">
        <v>21849305</v>
      </c>
      <c r="BW122" s="1000"/>
      <c r="BX122" s="1000"/>
      <c r="BY122" s="1000"/>
      <c r="BZ122" s="1000"/>
      <c r="CA122" s="1000">
        <v>21505147</v>
      </c>
      <c r="CB122" s="1000"/>
      <c r="CC122" s="1000"/>
      <c r="CD122" s="1000"/>
      <c r="CE122" s="1000"/>
      <c r="CF122" s="1017">
        <v>275.10000000000002</v>
      </c>
      <c r="CG122" s="1018"/>
      <c r="CH122" s="1018"/>
      <c r="CI122" s="1018"/>
      <c r="CJ122" s="1018"/>
      <c r="CK122" s="1009"/>
      <c r="CL122" s="1010"/>
      <c r="CM122" s="1010"/>
      <c r="CN122" s="1010"/>
      <c r="CO122" s="1011"/>
      <c r="CP122" s="1019" t="s">
        <v>391</v>
      </c>
      <c r="CQ122" s="1020"/>
      <c r="CR122" s="1020"/>
      <c r="CS122" s="1020"/>
      <c r="CT122" s="1020"/>
      <c r="CU122" s="1020"/>
      <c r="CV122" s="1020"/>
      <c r="CW122" s="1020"/>
      <c r="CX122" s="1020"/>
      <c r="CY122" s="1020"/>
      <c r="CZ122" s="1020"/>
      <c r="DA122" s="1020"/>
      <c r="DB122" s="1020"/>
      <c r="DC122" s="1020"/>
      <c r="DD122" s="1020"/>
      <c r="DE122" s="1020"/>
      <c r="DF122" s="1021"/>
      <c r="DG122" s="925" t="s">
        <v>122</v>
      </c>
      <c r="DH122" s="926"/>
      <c r="DI122" s="926"/>
      <c r="DJ122" s="926"/>
      <c r="DK122" s="926"/>
      <c r="DL122" s="926" t="s">
        <v>122</v>
      </c>
      <c r="DM122" s="926"/>
      <c r="DN122" s="926"/>
      <c r="DO122" s="926"/>
      <c r="DP122" s="926"/>
      <c r="DQ122" s="926" t="s">
        <v>122</v>
      </c>
      <c r="DR122" s="926"/>
      <c r="DS122" s="926"/>
      <c r="DT122" s="926"/>
      <c r="DU122" s="926"/>
      <c r="DV122" s="927" t="s">
        <v>122</v>
      </c>
      <c r="DW122" s="927"/>
      <c r="DX122" s="927"/>
      <c r="DY122" s="927"/>
      <c r="DZ122" s="928"/>
    </row>
    <row r="123" spans="1:130" s="218" customFormat="1" ht="26.25" customHeight="1" x14ac:dyDescent="0.15">
      <c r="A123" s="1057"/>
      <c r="B123" s="949"/>
      <c r="C123" s="922" t="s">
        <v>435</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v>14416</v>
      </c>
      <c r="AB123" s="959"/>
      <c r="AC123" s="959"/>
      <c r="AD123" s="959"/>
      <c r="AE123" s="960"/>
      <c r="AF123" s="961">
        <v>14497</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39" t="s">
        <v>178</v>
      </c>
      <c r="BA123" s="239"/>
      <c r="BB123" s="239"/>
      <c r="BC123" s="239"/>
      <c r="BD123" s="239"/>
      <c r="BE123" s="239"/>
      <c r="BF123" s="239"/>
      <c r="BG123" s="239"/>
      <c r="BH123" s="239"/>
      <c r="BI123" s="239"/>
      <c r="BJ123" s="239"/>
      <c r="BK123" s="239"/>
      <c r="BL123" s="239"/>
      <c r="BM123" s="239"/>
      <c r="BN123" s="239"/>
      <c r="BO123" s="977" t="s">
        <v>449</v>
      </c>
      <c r="BP123" s="1005"/>
      <c r="BQ123" s="1063">
        <v>32082072</v>
      </c>
      <c r="BR123" s="1064"/>
      <c r="BS123" s="1064"/>
      <c r="BT123" s="1064"/>
      <c r="BU123" s="1064"/>
      <c r="BV123" s="1064">
        <v>32099644</v>
      </c>
      <c r="BW123" s="1064"/>
      <c r="BX123" s="1064"/>
      <c r="BY123" s="1064"/>
      <c r="BZ123" s="1064"/>
      <c r="CA123" s="1064">
        <v>31153944</v>
      </c>
      <c r="CB123" s="1064"/>
      <c r="CC123" s="1064"/>
      <c r="CD123" s="1064"/>
      <c r="CE123" s="1064"/>
      <c r="CF123" s="1001"/>
      <c r="CG123" s="1002"/>
      <c r="CH123" s="1002"/>
      <c r="CI123" s="1002"/>
      <c r="CJ123" s="1003"/>
      <c r="CK123" s="1009"/>
      <c r="CL123" s="1010"/>
      <c r="CM123" s="1010"/>
      <c r="CN123" s="1010"/>
      <c r="CO123" s="1011"/>
      <c r="CP123" s="1019" t="s">
        <v>390</v>
      </c>
      <c r="CQ123" s="1020"/>
      <c r="CR123" s="1020"/>
      <c r="CS123" s="1020"/>
      <c r="CT123" s="1020"/>
      <c r="CU123" s="1020"/>
      <c r="CV123" s="1020"/>
      <c r="CW123" s="1020"/>
      <c r="CX123" s="1020"/>
      <c r="CY123" s="1020"/>
      <c r="CZ123" s="1020"/>
      <c r="DA123" s="1020"/>
      <c r="DB123" s="1020"/>
      <c r="DC123" s="1020"/>
      <c r="DD123" s="1020"/>
      <c r="DE123" s="1020"/>
      <c r="DF123" s="1021"/>
      <c r="DG123" s="958" t="s">
        <v>122</v>
      </c>
      <c r="DH123" s="959"/>
      <c r="DI123" s="959"/>
      <c r="DJ123" s="959"/>
      <c r="DK123" s="960"/>
      <c r="DL123" s="961" t="s">
        <v>122</v>
      </c>
      <c r="DM123" s="959"/>
      <c r="DN123" s="959"/>
      <c r="DO123" s="959"/>
      <c r="DP123" s="960"/>
      <c r="DQ123" s="961" t="s">
        <v>122</v>
      </c>
      <c r="DR123" s="959"/>
      <c r="DS123" s="959"/>
      <c r="DT123" s="959"/>
      <c r="DU123" s="960"/>
      <c r="DV123" s="962" t="s">
        <v>122</v>
      </c>
      <c r="DW123" s="963"/>
      <c r="DX123" s="963"/>
      <c r="DY123" s="963"/>
      <c r="DZ123" s="964"/>
    </row>
    <row r="124" spans="1:130" s="218" customFormat="1" ht="26.25" customHeight="1" thickBot="1" x14ac:dyDescent="0.2">
      <c r="A124" s="1057"/>
      <c r="B124" s="949"/>
      <c r="C124" s="922" t="s">
        <v>438</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59" t="s">
        <v>450</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v>17.7</v>
      </c>
      <c r="BR124" s="1027"/>
      <c r="BS124" s="1027"/>
      <c r="BT124" s="1027"/>
      <c r="BU124" s="1027"/>
      <c r="BV124" s="1027">
        <v>25.4</v>
      </c>
      <c r="BW124" s="1027"/>
      <c r="BX124" s="1027"/>
      <c r="BY124" s="1027"/>
      <c r="BZ124" s="1027"/>
      <c r="CA124" s="1027">
        <v>33.799999999999997</v>
      </c>
      <c r="CB124" s="1027"/>
      <c r="CC124" s="1027"/>
      <c r="CD124" s="1027"/>
      <c r="CE124" s="1027"/>
      <c r="CF124" s="1028"/>
      <c r="CG124" s="1029"/>
      <c r="CH124" s="1029"/>
      <c r="CI124" s="1029"/>
      <c r="CJ124" s="1030"/>
      <c r="CK124" s="1012"/>
      <c r="CL124" s="1012"/>
      <c r="CM124" s="1012"/>
      <c r="CN124" s="1012"/>
      <c r="CO124" s="1013"/>
      <c r="CP124" s="1019" t="s">
        <v>451</v>
      </c>
      <c r="CQ124" s="1020"/>
      <c r="CR124" s="1020"/>
      <c r="CS124" s="1020"/>
      <c r="CT124" s="1020"/>
      <c r="CU124" s="1020"/>
      <c r="CV124" s="1020"/>
      <c r="CW124" s="1020"/>
      <c r="CX124" s="1020"/>
      <c r="CY124" s="1020"/>
      <c r="CZ124" s="1020"/>
      <c r="DA124" s="1020"/>
      <c r="DB124" s="1020"/>
      <c r="DC124" s="1020"/>
      <c r="DD124" s="1020"/>
      <c r="DE124" s="1020"/>
      <c r="DF124" s="1021"/>
      <c r="DG124" s="1004">
        <v>234507</v>
      </c>
      <c r="DH124" s="986"/>
      <c r="DI124" s="986"/>
      <c r="DJ124" s="986"/>
      <c r="DK124" s="987"/>
      <c r="DL124" s="985">
        <v>269195</v>
      </c>
      <c r="DM124" s="986"/>
      <c r="DN124" s="986"/>
      <c r="DO124" s="986"/>
      <c r="DP124" s="987"/>
      <c r="DQ124" s="985" t="s">
        <v>122</v>
      </c>
      <c r="DR124" s="986"/>
      <c r="DS124" s="986"/>
      <c r="DT124" s="986"/>
      <c r="DU124" s="987"/>
      <c r="DV124" s="988" t="s">
        <v>122</v>
      </c>
      <c r="DW124" s="989"/>
      <c r="DX124" s="989"/>
      <c r="DY124" s="989"/>
      <c r="DZ124" s="990"/>
    </row>
    <row r="125" spans="1:130" s="218" customFormat="1" ht="26.25" customHeight="1" x14ac:dyDescent="0.15">
      <c r="A125" s="1057"/>
      <c r="B125" s="949"/>
      <c r="C125" s="922" t="s">
        <v>440</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v>9072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452</v>
      </c>
      <c r="CL125" s="1007"/>
      <c r="CM125" s="1007"/>
      <c r="CN125" s="1007"/>
      <c r="CO125" s="1008"/>
      <c r="CP125" s="929" t="s">
        <v>453</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x14ac:dyDescent="0.2">
      <c r="A126" s="1057"/>
      <c r="B126" s="949"/>
      <c r="C126" s="922" t="s">
        <v>442</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122</v>
      </c>
      <c r="AB126" s="959"/>
      <c r="AC126" s="959"/>
      <c r="AD126" s="959"/>
      <c r="AE126" s="960"/>
      <c r="AF126" s="961" t="s">
        <v>122</v>
      </c>
      <c r="AG126" s="959"/>
      <c r="AH126" s="959"/>
      <c r="AI126" s="959"/>
      <c r="AJ126" s="960"/>
      <c r="AK126" s="961" t="s">
        <v>122</v>
      </c>
      <c r="AL126" s="959"/>
      <c r="AM126" s="959"/>
      <c r="AN126" s="959"/>
      <c r="AO126" s="960"/>
      <c r="AP126" s="962" t="s">
        <v>122</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454</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x14ac:dyDescent="0.15">
      <c r="A127" s="1058"/>
      <c r="B127" s="951"/>
      <c r="C127" s="973" t="s">
        <v>455</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v>350</v>
      </c>
      <c r="AB127" s="959"/>
      <c r="AC127" s="959"/>
      <c r="AD127" s="959"/>
      <c r="AE127" s="960"/>
      <c r="AF127" s="961">
        <v>302</v>
      </c>
      <c r="AG127" s="959"/>
      <c r="AH127" s="959"/>
      <c r="AI127" s="959"/>
      <c r="AJ127" s="960"/>
      <c r="AK127" s="961">
        <v>238</v>
      </c>
      <c r="AL127" s="959"/>
      <c r="AM127" s="959"/>
      <c r="AN127" s="959"/>
      <c r="AO127" s="960"/>
      <c r="AP127" s="962">
        <v>0</v>
      </c>
      <c r="AQ127" s="963"/>
      <c r="AR127" s="963"/>
      <c r="AS127" s="963"/>
      <c r="AT127" s="964"/>
      <c r="AU127" s="220"/>
      <c r="AV127" s="220"/>
      <c r="AW127" s="220"/>
      <c r="AX127" s="1031" t="s">
        <v>456</v>
      </c>
      <c r="AY127" s="1032"/>
      <c r="AZ127" s="1032"/>
      <c r="BA127" s="1032"/>
      <c r="BB127" s="1032"/>
      <c r="BC127" s="1032"/>
      <c r="BD127" s="1032"/>
      <c r="BE127" s="1033"/>
      <c r="BF127" s="1034" t="s">
        <v>457</v>
      </c>
      <c r="BG127" s="1032"/>
      <c r="BH127" s="1032"/>
      <c r="BI127" s="1032"/>
      <c r="BJ127" s="1032"/>
      <c r="BK127" s="1032"/>
      <c r="BL127" s="1033"/>
      <c r="BM127" s="1034" t="s">
        <v>458</v>
      </c>
      <c r="BN127" s="1032"/>
      <c r="BO127" s="1032"/>
      <c r="BP127" s="1032"/>
      <c r="BQ127" s="1032"/>
      <c r="BR127" s="1032"/>
      <c r="BS127" s="1033"/>
      <c r="BT127" s="1034" t="s">
        <v>459</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460</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x14ac:dyDescent="0.2">
      <c r="A128" s="1041" t="s">
        <v>461</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462</v>
      </c>
      <c r="X128" s="1043"/>
      <c r="Y128" s="1043"/>
      <c r="Z128" s="1044"/>
      <c r="AA128" s="1045">
        <v>192851</v>
      </c>
      <c r="AB128" s="1046"/>
      <c r="AC128" s="1046"/>
      <c r="AD128" s="1046"/>
      <c r="AE128" s="1047"/>
      <c r="AF128" s="1048">
        <v>185787</v>
      </c>
      <c r="AG128" s="1046"/>
      <c r="AH128" s="1046"/>
      <c r="AI128" s="1046"/>
      <c r="AJ128" s="1047"/>
      <c r="AK128" s="1048">
        <v>194528</v>
      </c>
      <c r="AL128" s="1046"/>
      <c r="AM128" s="1046"/>
      <c r="AN128" s="1046"/>
      <c r="AO128" s="1047"/>
      <c r="AP128" s="1049"/>
      <c r="AQ128" s="1050"/>
      <c r="AR128" s="1050"/>
      <c r="AS128" s="1050"/>
      <c r="AT128" s="1051"/>
      <c r="AU128" s="220"/>
      <c r="AV128" s="220"/>
      <c r="AW128" s="220"/>
      <c r="AX128" s="896" t="s">
        <v>463</v>
      </c>
      <c r="AY128" s="897"/>
      <c r="AZ128" s="897"/>
      <c r="BA128" s="897"/>
      <c r="BB128" s="897"/>
      <c r="BC128" s="897"/>
      <c r="BD128" s="897"/>
      <c r="BE128" s="898"/>
      <c r="BF128" s="1052" t="s">
        <v>122</v>
      </c>
      <c r="BG128" s="1053"/>
      <c r="BH128" s="1053"/>
      <c r="BI128" s="1053"/>
      <c r="BJ128" s="1053"/>
      <c r="BK128" s="1053"/>
      <c r="BL128" s="1054"/>
      <c r="BM128" s="1052">
        <v>13.35</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464</v>
      </c>
      <c r="CQ128" s="726"/>
      <c r="CR128" s="726"/>
      <c r="CS128" s="726"/>
      <c r="CT128" s="726"/>
      <c r="CU128" s="726"/>
      <c r="CV128" s="726"/>
      <c r="CW128" s="726"/>
      <c r="CX128" s="726"/>
      <c r="CY128" s="726"/>
      <c r="CZ128" s="726"/>
      <c r="DA128" s="726"/>
      <c r="DB128" s="726"/>
      <c r="DC128" s="726"/>
      <c r="DD128" s="726"/>
      <c r="DE128" s="726"/>
      <c r="DF128" s="1036"/>
      <c r="DG128" s="1037" t="s">
        <v>122</v>
      </c>
      <c r="DH128" s="1038"/>
      <c r="DI128" s="1038"/>
      <c r="DJ128" s="1038"/>
      <c r="DK128" s="1038"/>
      <c r="DL128" s="1038" t="s">
        <v>122</v>
      </c>
      <c r="DM128" s="1038"/>
      <c r="DN128" s="1038"/>
      <c r="DO128" s="1038"/>
      <c r="DP128" s="1038"/>
      <c r="DQ128" s="1038" t="s">
        <v>122</v>
      </c>
      <c r="DR128" s="1038"/>
      <c r="DS128" s="1038"/>
      <c r="DT128" s="1038"/>
      <c r="DU128" s="1038"/>
      <c r="DV128" s="1039" t="s">
        <v>122</v>
      </c>
      <c r="DW128" s="1039"/>
      <c r="DX128" s="1039"/>
      <c r="DY128" s="1039"/>
      <c r="DZ128" s="1040"/>
    </row>
    <row r="129" spans="1:131" s="218" customFormat="1" ht="26.25" customHeight="1" x14ac:dyDescent="0.15">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465</v>
      </c>
      <c r="X129" s="1071"/>
      <c r="Y129" s="1071"/>
      <c r="Z129" s="1072"/>
      <c r="AA129" s="958">
        <v>9496145</v>
      </c>
      <c r="AB129" s="959"/>
      <c r="AC129" s="959"/>
      <c r="AD129" s="959"/>
      <c r="AE129" s="960"/>
      <c r="AF129" s="961">
        <v>9641547</v>
      </c>
      <c r="AG129" s="959"/>
      <c r="AH129" s="959"/>
      <c r="AI129" s="959"/>
      <c r="AJ129" s="960"/>
      <c r="AK129" s="961">
        <v>9878077</v>
      </c>
      <c r="AL129" s="959"/>
      <c r="AM129" s="959"/>
      <c r="AN129" s="959"/>
      <c r="AO129" s="960"/>
      <c r="AP129" s="1073"/>
      <c r="AQ129" s="1074"/>
      <c r="AR129" s="1074"/>
      <c r="AS129" s="1074"/>
      <c r="AT129" s="1075"/>
      <c r="AU129" s="221"/>
      <c r="AV129" s="221"/>
      <c r="AW129" s="221"/>
      <c r="AX129" s="1065" t="s">
        <v>466</v>
      </c>
      <c r="AY129" s="923"/>
      <c r="AZ129" s="923"/>
      <c r="BA129" s="923"/>
      <c r="BB129" s="923"/>
      <c r="BC129" s="923"/>
      <c r="BD129" s="923"/>
      <c r="BE129" s="924"/>
      <c r="BF129" s="1066" t="s">
        <v>122</v>
      </c>
      <c r="BG129" s="1067"/>
      <c r="BH129" s="1067"/>
      <c r="BI129" s="1067"/>
      <c r="BJ129" s="1067"/>
      <c r="BK129" s="1067"/>
      <c r="BL129" s="1068"/>
      <c r="BM129" s="1066">
        <v>18.350000000000001</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34" t="s">
        <v>467</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468</v>
      </c>
      <c r="X130" s="1071"/>
      <c r="Y130" s="1071"/>
      <c r="Z130" s="1072"/>
      <c r="AA130" s="958">
        <v>1886515</v>
      </c>
      <c r="AB130" s="959"/>
      <c r="AC130" s="959"/>
      <c r="AD130" s="959"/>
      <c r="AE130" s="960"/>
      <c r="AF130" s="961">
        <v>1971430</v>
      </c>
      <c r="AG130" s="959"/>
      <c r="AH130" s="959"/>
      <c r="AI130" s="959"/>
      <c r="AJ130" s="960"/>
      <c r="AK130" s="961">
        <v>2061235</v>
      </c>
      <c r="AL130" s="959"/>
      <c r="AM130" s="959"/>
      <c r="AN130" s="959"/>
      <c r="AO130" s="960"/>
      <c r="AP130" s="1073"/>
      <c r="AQ130" s="1074"/>
      <c r="AR130" s="1074"/>
      <c r="AS130" s="1074"/>
      <c r="AT130" s="1075"/>
      <c r="AU130" s="221"/>
      <c r="AV130" s="221"/>
      <c r="AW130" s="221"/>
      <c r="AX130" s="1065" t="s">
        <v>469</v>
      </c>
      <c r="AY130" s="923"/>
      <c r="AZ130" s="923"/>
      <c r="BA130" s="923"/>
      <c r="BB130" s="923"/>
      <c r="BC130" s="923"/>
      <c r="BD130" s="923"/>
      <c r="BE130" s="924"/>
      <c r="BF130" s="1101">
        <v>12</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470</v>
      </c>
      <c r="X131" s="1108"/>
      <c r="Y131" s="1108"/>
      <c r="Z131" s="1109"/>
      <c r="AA131" s="1004">
        <v>7609630</v>
      </c>
      <c r="AB131" s="986"/>
      <c r="AC131" s="986"/>
      <c r="AD131" s="986"/>
      <c r="AE131" s="987"/>
      <c r="AF131" s="985">
        <v>7670117</v>
      </c>
      <c r="AG131" s="986"/>
      <c r="AH131" s="986"/>
      <c r="AI131" s="986"/>
      <c r="AJ131" s="987"/>
      <c r="AK131" s="985">
        <v>7816842</v>
      </c>
      <c r="AL131" s="986"/>
      <c r="AM131" s="986"/>
      <c r="AN131" s="986"/>
      <c r="AO131" s="987"/>
      <c r="AP131" s="1110"/>
      <c r="AQ131" s="1111"/>
      <c r="AR131" s="1111"/>
      <c r="AS131" s="1111"/>
      <c r="AT131" s="1112"/>
      <c r="AU131" s="221"/>
      <c r="AV131" s="221"/>
      <c r="AW131" s="221"/>
      <c r="AX131" s="1083" t="s">
        <v>471</v>
      </c>
      <c r="AY131" s="726"/>
      <c r="AZ131" s="726"/>
      <c r="BA131" s="726"/>
      <c r="BB131" s="726"/>
      <c r="BC131" s="726"/>
      <c r="BD131" s="726"/>
      <c r="BE131" s="1036"/>
      <c r="BF131" s="1084">
        <v>33.799999999999997</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090" t="s">
        <v>472</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473</v>
      </c>
      <c r="W132" s="1094"/>
      <c r="X132" s="1094"/>
      <c r="Y132" s="1094"/>
      <c r="Z132" s="1095"/>
      <c r="AA132" s="1096">
        <v>10.65152</v>
      </c>
      <c r="AB132" s="1097"/>
      <c r="AC132" s="1097"/>
      <c r="AD132" s="1097"/>
      <c r="AE132" s="1098"/>
      <c r="AF132" s="1099">
        <v>12.160170000000001</v>
      </c>
      <c r="AG132" s="1097"/>
      <c r="AH132" s="1097"/>
      <c r="AI132" s="1097"/>
      <c r="AJ132" s="1098"/>
      <c r="AK132" s="1099">
        <v>13.33473</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474</v>
      </c>
      <c r="W133" s="1077"/>
      <c r="X133" s="1077"/>
      <c r="Y133" s="1077"/>
      <c r="Z133" s="1078"/>
      <c r="AA133" s="1079">
        <v>9.9</v>
      </c>
      <c r="AB133" s="1080"/>
      <c r="AC133" s="1080"/>
      <c r="AD133" s="1080"/>
      <c r="AE133" s="1081"/>
      <c r="AF133" s="1079">
        <v>10.6</v>
      </c>
      <c r="AG133" s="1080"/>
      <c r="AH133" s="1080"/>
      <c r="AI133" s="1080"/>
      <c r="AJ133" s="1081"/>
      <c r="AK133" s="1079">
        <v>12</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ZO/bMfpwQORKhxFVi6/6hVLuCiwMZmKEemkn3XbE7yGSHbPkRXN2j0zrC6lJcBmfdzRlGqoDS3R7GfXfGhmHvg==" saltValue="1/wo5vQMnecbGmqcqbj9J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pageSetUpPr fitToPage="1"/>
  </sheetPr>
  <dimension ref="A1:DQ105"/>
  <sheetViews>
    <sheetView showGridLines="0" view="pageBreakPreview" topLeftCell="D1" zoomScale="85" zoomScaleNormal="85" zoomScaleSheetLayoutView="85" workbookViewId="0">
      <selection activeCell="BA51" sqref="BA51"/>
    </sheetView>
  </sheetViews>
  <sheetFormatPr defaultColWidth="0" defaultRowHeight="13.5" customHeight="1" zeroHeight="1" x14ac:dyDescent="0.15"/>
  <cols>
    <col min="1" max="120" width="2.71093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475</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Vs0JqKQTkDwc3B/G9HJH3BbbQ1iI/ec4/eKinMMcC+ajUwVxccSch1XIko0ZNNRULMCqCACl1z4H7i9G3hWofg==" saltValue="3rJVthLKz/QqbF/8ctDgb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DL89"/>
  <sheetViews>
    <sheetView showGridLines="0" topLeftCell="A10" zoomScale="55" zoomScaleNormal="55" zoomScaleSheetLayoutView="55" workbookViewId="0">
      <selection activeCell="AT3" sqref="AT3"/>
    </sheetView>
  </sheetViews>
  <sheetFormatPr defaultColWidth="0" defaultRowHeight="13.5" customHeight="1" zeroHeight="1" x14ac:dyDescent="0.15"/>
  <cols>
    <col min="1" max="116" width="2.57031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ObTpsk+ifV6JesFkltnflU872S2DHizpaQFBVTTGry+FkDM0GwbQ1Uj/FjkA1bgEmy8jww1XXOGcNp//B04ekw==" saltValue="sjAOJFrb5j+Cb/YEvvuVe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topLeftCell="A25" zoomScale="70" zoomScaleSheetLayoutView="70" workbookViewId="0"/>
  </sheetViews>
  <sheetFormatPr defaultColWidth="0" defaultRowHeight="13.5" customHeight="1" zeroHeight="1" x14ac:dyDescent="0.15"/>
  <cols>
    <col min="1" max="36" width="2.42578125" style="249" customWidth="1"/>
    <col min="37" max="44" width="17" style="249" customWidth="1"/>
    <col min="45" max="45" width="6.140625" style="256" customWidth="1"/>
    <col min="46" max="46" width="3" style="254" customWidth="1"/>
    <col min="47" max="47" width="19.140625" style="249" hidden="1" customWidth="1"/>
    <col min="48" max="52" width="12.5703125" style="249" hidden="1" customWidth="1"/>
    <col min="53" max="16384" width="8.57031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478</v>
      </c>
      <c r="AP7" s="260"/>
      <c r="AQ7" s="261" t="s">
        <v>479</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480</v>
      </c>
      <c r="AQ8" s="267" t="s">
        <v>481</v>
      </c>
      <c r="AR8" s="268" t="s">
        <v>482</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483</v>
      </c>
      <c r="AL9" s="1117"/>
      <c r="AM9" s="1117"/>
      <c r="AN9" s="1118"/>
      <c r="AO9" s="269">
        <v>2162734</v>
      </c>
      <c r="AP9" s="269">
        <v>122562</v>
      </c>
      <c r="AQ9" s="270">
        <v>102505</v>
      </c>
      <c r="AR9" s="271">
        <v>19.600000000000001</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484</v>
      </c>
      <c r="AL10" s="1117"/>
      <c r="AM10" s="1117"/>
      <c r="AN10" s="1118"/>
      <c r="AO10" s="272">
        <v>397553</v>
      </c>
      <c r="AP10" s="272">
        <v>22529</v>
      </c>
      <c r="AQ10" s="273">
        <v>13118</v>
      </c>
      <c r="AR10" s="274">
        <v>71.7</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485</v>
      </c>
      <c r="AL11" s="1117"/>
      <c r="AM11" s="1117"/>
      <c r="AN11" s="1118"/>
      <c r="AO11" s="272" t="s">
        <v>486</v>
      </c>
      <c r="AP11" s="272" t="s">
        <v>486</v>
      </c>
      <c r="AQ11" s="273">
        <v>532</v>
      </c>
      <c r="AR11" s="274" t="s">
        <v>486</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487</v>
      </c>
      <c r="AL12" s="1117"/>
      <c r="AM12" s="1117"/>
      <c r="AN12" s="1118"/>
      <c r="AO12" s="272" t="s">
        <v>486</v>
      </c>
      <c r="AP12" s="272" t="s">
        <v>486</v>
      </c>
      <c r="AQ12" s="273">
        <v>70</v>
      </c>
      <c r="AR12" s="274" t="s">
        <v>486</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488</v>
      </c>
      <c r="AL13" s="1117"/>
      <c r="AM13" s="1117"/>
      <c r="AN13" s="1118"/>
      <c r="AO13" s="272">
        <v>60979</v>
      </c>
      <c r="AP13" s="272">
        <v>3456</v>
      </c>
      <c r="AQ13" s="273">
        <v>4255</v>
      </c>
      <c r="AR13" s="274">
        <v>-18.8</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489</v>
      </c>
      <c r="AL14" s="1117"/>
      <c r="AM14" s="1117"/>
      <c r="AN14" s="1118"/>
      <c r="AO14" s="272">
        <v>73705</v>
      </c>
      <c r="AP14" s="272">
        <v>4177</v>
      </c>
      <c r="AQ14" s="273">
        <v>1813</v>
      </c>
      <c r="AR14" s="274">
        <v>130.4</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490</v>
      </c>
      <c r="AL15" s="1120"/>
      <c r="AM15" s="1120"/>
      <c r="AN15" s="1121"/>
      <c r="AO15" s="272">
        <v>-64506</v>
      </c>
      <c r="AP15" s="272">
        <v>-3656</v>
      </c>
      <c r="AQ15" s="273">
        <v>-6003</v>
      </c>
      <c r="AR15" s="274">
        <v>-39.1</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178</v>
      </c>
      <c r="AL16" s="1120"/>
      <c r="AM16" s="1120"/>
      <c r="AN16" s="1121"/>
      <c r="AO16" s="272">
        <v>2630465</v>
      </c>
      <c r="AP16" s="272">
        <v>149069</v>
      </c>
      <c r="AQ16" s="273">
        <v>116291</v>
      </c>
      <c r="AR16" s="274">
        <v>28.2</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495</v>
      </c>
      <c r="AL21" s="1123"/>
      <c r="AM21" s="1123"/>
      <c r="AN21" s="1124"/>
      <c r="AO21" s="285">
        <v>12.24</v>
      </c>
      <c r="AP21" s="286">
        <v>9.5500000000000007</v>
      </c>
      <c r="AQ21" s="287">
        <v>2.69</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496</v>
      </c>
      <c r="AL22" s="1123"/>
      <c r="AM22" s="1123"/>
      <c r="AN22" s="1124"/>
      <c r="AO22" s="290">
        <v>96</v>
      </c>
      <c r="AP22" s="291">
        <v>96.7</v>
      </c>
      <c r="AQ22" s="292">
        <v>-0.7</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13" t="s">
        <v>497</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x14ac:dyDescent="0.15">
      <c r="A27" s="297"/>
      <c r="AO27" s="250"/>
      <c r="AP27" s="250"/>
      <c r="AQ27" s="250"/>
      <c r="AR27" s="250"/>
      <c r="AS27" s="250"/>
      <c r="AT27" s="250"/>
    </row>
    <row r="28" spans="1:46" ht="17.25" x14ac:dyDescent="0.1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478</v>
      </c>
      <c r="AP30" s="260"/>
      <c r="AQ30" s="261" t="s">
        <v>479</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480</v>
      </c>
      <c r="AQ31" s="267" t="s">
        <v>481</v>
      </c>
      <c r="AR31" s="268" t="s">
        <v>482</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500</v>
      </c>
      <c r="AL32" s="1131"/>
      <c r="AM32" s="1131"/>
      <c r="AN32" s="1132"/>
      <c r="AO32" s="300">
        <v>2863532</v>
      </c>
      <c r="AP32" s="300">
        <v>162277</v>
      </c>
      <c r="AQ32" s="301">
        <v>49899</v>
      </c>
      <c r="AR32" s="302">
        <v>225.2</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501</v>
      </c>
      <c r="AL33" s="1131"/>
      <c r="AM33" s="1131"/>
      <c r="AN33" s="1132"/>
      <c r="AO33" s="300" t="s">
        <v>486</v>
      </c>
      <c r="AP33" s="300" t="s">
        <v>486</v>
      </c>
      <c r="AQ33" s="301" t="s">
        <v>486</v>
      </c>
      <c r="AR33" s="302" t="s">
        <v>486</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502</v>
      </c>
      <c r="AL34" s="1131"/>
      <c r="AM34" s="1131"/>
      <c r="AN34" s="1132"/>
      <c r="AO34" s="300" t="s">
        <v>486</v>
      </c>
      <c r="AP34" s="300" t="s">
        <v>486</v>
      </c>
      <c r="AQ34" s="301">
        <v>2</v>
      </c>
      <c r="AR34" s="302" t="s">
        <v>486</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503</v>
      </c>
      <c r="AL35" s="1131"/>
      <c r="AM35" s="1131"/>
      <c r="AN35" s="1132"/>
      <c r="AO35" s="300">
        <v>434348</v>
      </c>
      <c r="AP35" s="300">
        <v>24615</v>
      </c>
      <c r="AQ35" s="301">
        <v>13394</v>
      </c>
      <c r="AR35" s="302">
        <v>83.8</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504</v>
      </c>
      <c r="AL36" s="1131"/>
      <c r="AM36" s="1131"/>
      <c r="AN36" s="1132"/>
      <c r="AO36" s="300" t="s">
        <v>486</v>
      </c>
      <c r="AP36" s="300" t="s">
        <v>486</v>
      </c>
      <c r="AQ36" s="301">
        <v>2489</v>
      </c>
      <c r="AR36" s="302" t="s">
        <v>486</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505</v>
      </c>
      <c r="AL37" s="1131"/>
      <c r="AM37" s="1131"/>
      <c r="AN37" s="1132"/>
      <c r="AO37" s="300">
        <v>238</v>
      </c>
      <c r="AP37" s="300">
        <v>13</v>
      </c>
      <c r="AQ37" s="301">
        <v>625</v>
      </c>
      <c r="AR37" s="302">
        <v>-97.9</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506</v>
      </c>
      <c r="AL38" s="1134"/>
      <c r="AM38" s="1134"/>
      <c r="AN38" s="1135"/>
      <c r="AO38" s="303" t="s">
        <v>486</v>
      </c>
      <c r="AP38" s="303" t="s">
        <v>486</v>
      </c>
      <c r="AQ38" s="304">
        <v>5</v>
      </c>
      <c r="AR38" s="292" t="s">
        <v>486</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507</v>
      </c>
      <c r="AL39" s="1134"/>
      <c r="AM39" s="1134"/>
      <c r="AN39" s="1135"/>
      <c r="AO39" s="300">
        <v>-194528</v>
      </c>
      <c r="AP39" s="300">
        <v>-11024</v>
      </c>
      <c r="AQ39" s="301">
        <v>-2982</v>
      </c>
      <c r="AR39" s="302">
        <v>269.7</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508</v>
      </c>
      <c r="AL40" s="1131"/>
      <c r="AM40" s="1131"/>
      <c r="AN40" s="1132"/>
      <c r="AO40" s="300">
        <v>-2061235</v>
      </c>
      <c r="AP40" s="300">
        <v>-116810</v>
      </c>
      <c r="AQ40" s="301">
        <v>-43756</v>
      </c>
      <c r="AR40" s="302">
        <v>167</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288</v>
      </c>
      <c r="AL41" s="1137"/>
      <c r="AM41" s="1137"/>
      <c r="AN41" s="1138"/>
      <c r="AO41" s="300">
        <v>1042355</v>
      </c>
      <c r="AP41" s="300">
        <v>59070</v>
      </c>
      <c r="AQ41" s="301">
        <v>19675</v>
      </c>
      <c r="AR41" s="302">
        <v>200.2</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478</v>
      </c>
      <c r="AN49" s="1127" t="s">
        <v>511</v>
      </c>
      <c r="AO49" s="1128"/>
      <c r="AP49" s="1128"/>
      <c r="AQ49" s="1128"/>
      <c r="AR49" s="1129"/>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512</v>
      </c>
      <c r="AO50" s="317" t="s">
        <v>513</v>
      </c>
      <c r="AP50" s="318" t="s">
        <v>514</v>
      </c>
      <c r="AQ50" s="319" t="s">
        <v>515</v>
      </c>
      <c r="AR50" s="320" t="s">
        <v>516</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3332213</v>
      </c>
      <c r="AN51" s="322">
        <v>172136</v>
      </c>
      <c r="AO51" s="323">
        <v>-26.2</v>
      </c>
      <c r="AP51" s="324">
        <v>96248</v>
      </c>
      <c r="AQ51" s="325">
        <v>87.7</v>
      </c>
      <c r="AR51" s="326">
        <v>-113.9</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1277461</v>
      </c>
      <c r="AN52" s="330">
        <v>65991</v>
      </c>
      <c r="AO52" s="331">
        <v>-51.5</v>
      </c>
      <c r="AP52" s="332">
        <v>55768</v>
      </c>
      <c r="AQ52" s="333">
        <v>114.2</v>
      </c>
      <c r="AR52" s="334">
        <v>-165.7</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6919065</v>
      </c>
      <c r="AN53" s="322">
        <v>365007</v>
      </c>
      <c r="AO53" s="323">
        <v>112</v>
      </c>
      <c r="AP53" s="324">
        <v>76413</v>
      </c>
      <c r="AQ53" s="325">
        <v>-20.6</v>
      </c>
      <c r="AR53" s="326">
        <v>132.6</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2482486</v>
      </c>
      <c r="AN54" s="330">
        <v>130960</v>
      </c>
      <c r="AO54" s="331">
        <v>98.5</v>
      </c>
      <c r="AP54" s="332">
        <v>39658</v>
      </c>
      <c r="AQ54" s="333">
        <v>-28.9</v>
      </c>
      <c r="AR54" s="334">
        <v>127.4</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3656060</v>
      </c>
      <c r="AN55" s="322">
        <v>197507</v>
      </c>
      <c r="AO55" s="323">
        <v>-45.9</v>
      </c>
      <c r="AP55" s="324">
        <v>66481</v>
      </c>
      <c r="AQ55" s="325">
        <v>-13</v>
      </c>
      <c r="AR55" s="326">
        <v>-32.9</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1818785</v>
      </c>
      <c r="AN56" s="330">
        <v>98254</v>
      </c>
      <c r="AO56" s="331">
        <v>-25</v>
      </c>
      <c r="AP56" s="332">
        <v>36120</v>
      </c>
      <c r="AQ56" s="333">
        <v>-8.9</v>
      </c>
      <c r="AR56" s="334">
        <v>-16.100000000000001</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3270313</v>
      </c>
      <c r="AN57" s="322">
        <v>181000</v>
      </c>
      <c r="AO57" s="323">
        <v>-8.4</v>
      </c>
      <c r="AP57" s="324">
        <v>67825</v>
      </c>
      <c r="AQ57" s="325">
        <v>2</v>
      </c>
      <c r="AR57" s="326">
        <v>-10.4</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1686385</v>
      </c>
      <c r="AN58" s="330">
        <v>93335</v>
      </c>
      <c r="AO58" s="331">
        <v>-5</v>
      </c>
      <c r="AP58" s="332">
        <v>39417</v>
      </c>
      <c r="AQ58" s="333">
        <v>9.1</v>
      </c>
      <c r="AR58" s="334">
        <v>-14.1</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3299413</v>
      </c>
      <c r="AN59" s="322">
        <v>186978</v>
      </c>
      <c r="AO59" s="323">
        <v>3.3</v>
      </c>
      <c r="AP59" s="324">
        <v>81158</v>
      </c>
      <c r="AQ59" s="325">
        <v>19.7</v>
      </c>
      <c r="AR59" s="326">
        <v>-16.399999999999999</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2717417</v>
      </c>
      <c r="AN60" s="330">
        <v>153996</v>
      </c>
      <c r="AO60" s="331">
        <v>65</v>
      </c>
      <c r="AP60" s="332">
        <v>45320</v>
      </c>
      <c r="AQ60" s="333">
        <v>15</v>
      </c>
      <c r="AR60" s="334">
        <v>50</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4095413</v>
      </c>
      <c r="AN61" s="337">
        <v>220526</v>
      </c>
      <c r="AO61" s="338">
        <v>7</v>
      </c>
      <c r="AP61" s="339">
        <v>77625</v>
      </c>
      <c r="AQ61" s="340">
        <v>15.2</v>
      </c>
      <c r="AR61" s="326">
        <v>-8.1999999999999993</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1996507</v>
      </c>
      <c r="AN62" s="330">
        <v>108507</v>
      </c>
      <c r="AO62" s="331">
        <v>16.399999999999999</v>
      </c>
      <c r="AP62" s="332">
        <v>43257</v>
      </c>
      <c r="AQ62" s="333">
        <v>20.100000000000001</v>
      </c>
      <c r="AR62" s="334">
        <v>-3.7</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8RySH3irjwn0GwEYJlrpeWTRNYqDikF9QqnGQMErmejDnyvOobgbyQ4eVJeprETCmr4hBYR7MyKXIkG2gQo1Cw==" saltValue="2g8QG3ulDmjcaujARpJf1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425781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475</v>
      </c>
    </row>
    <row r="120" spans="125:125" ht="13.5" hidden="1" customHeight="1" x14ac:dyDescent="0.15"/>
    <row r="121" spans="125:125" ht="13.5" hidden="1" customHeight="1" x14ac:dyDescent="0.15">
      <c r="DU121" s="247"/>
    </row>
  </sheetData>
  <sheetProtection algorithmName="SHA-512" hashValue="yCXyeE7YIOoCBAwrMj3xo0uzKhy0eMK0udaTgTu3hxl7d6fzeGrKlacT9/a2dGq1y0768rosRW3Q78sV0zG2Bw==" saltValue="VaReCoM6dqZRh64J/7AnZ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79998168889431442"/>
    <pageSetUpPr fitToPage="1"/>
  </sheetPr>
  <dimension ref="A1:EL116"/>
  <sheetViews>
    <sheetView showGridLines="0" topLeftCell="A61" zoomScale="70" zoomScaleNormal="70" zoomScaleSheetLayoutView="55" workbookViewId="0">
      <selection activeCell="CT97" sqref="CT97:CU97"/>
    </sheetView>
  </sheetViews>
  <sheetFormatPr defaultColWidth="0" defaultRowHeight="13.5" customHeight="1" zeroHeight="1" x14ac:dyDescent="0.15"/>
  <cols>
    <col min="1" max="125" width="2.425781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475</v>
      </c>
    </row>
  </sheetData>
  <sheetProtection algorithmName="SHA-512" hashValue="68itmVbrVJVBf5xT4UfhQMedXnDVy0OX1xmjpDlDQ7gX6IZnNh65o2pYWiJGZtToZ5c227KriwV1Q9pvu+N6Dg==" saltValue="ADxVFpKfxAFgBt4DqYM1c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tabColor theme="7" tint="0.79998168889431442"/>
    <pageSetUpPr fitToPage="1"/>
  </sheetPr>
  <dimension ref="B1:J50"/>
  <sheetViews>
    <sheetView showGridLines="0" topLeftCell="A25" zoomScale="70" zoomScaleNormal="70" zoomScaleSheetLayoutView="100" workbookViewId="0"/>
  </sheetViews>
  <sheetFormatPr defaultColWidth="0" defaultRowHeight="13.5" customHeight="1" zeroHeight="1" x14ac:dyDescent="0.15"/>
  <cols>
    <col min="1" max="1" width="8.28515625" style="1" customWidth="1"/>
    <col min="2" max="16" width="14.57031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39" t="s">
        <v>3</v>
      </c>
      <c r="D47" s="1139"/>
      <c r="E47" s="1140"/>
      <c r="F47" s="11">
        <v>31.82</v>
      </c>
      <c r="G47" s="12">
        <v>37.119999999999997</v>
      </c>
      <c r="H47" s="12">
        <v>39.43</v>
      </c>
      <c r="I47" s="12">
        <v>39.33</v>
      </c>
      <c r="J47" s="13">
        <v>34.909999999999997</v>
      </c>
    </row>
    <row r="48" spans="2:10" ht="57.75" customHeight="1" x14ac:dyDescent="0.15">
      <c r="B48" s="14"/>
      <c r="C48" s="1141" t="s">
        <v>4</v>
      </c>
      <c r="D48" s="1141"/>
      <c r="E48" s="1142"/>
      <c r="F48" s="15">
        <v>8.74</v>
      </c>
      <c r="G48" s="16">
        <v>10.15</v>
      </c>
      <c r="H48" s="16">
        <v>12.49</v>
      </c>
      <c r="I48" s="16">
        <v>7.32</v>
      </c>
      <c r="J48" s="17">
        <v>8.35</v>
      </c>
    </row>
    <row r="49" spans="2:10" ht="57.75" customHeight="1" thickBot="1" x14ac:dyDescent="0.2">
      <c r="B49" s="18"/>
      <c r="C49" s="1143" t="s">
        <v>5</v>
      </c>
      <c r="D49" s="1143"/>
      <c r="E49" s="1144"/>
      <c r="F49" s="19">
        <v>2.2599999999999998</v>
      </c>
      <c r="G49" s="20">
        <v>3.84</v>
      </c>
      <c r="H49" s="20" t="s">
        <v>530</v>
      </c>
      <c r="I49" s="20" t="s">
        <v>531</v>
      </c>
      <c r="J49" s="21" t="s">
        <v>532</v>
      </c>
    </row>
    <row r="50" spans="2:10" x14ac:dyDescent="0.15"/>
  </sheetData>
  <sheetProtection algorithmName="SHA-512" hashValue="HiHCFWLFMjveLwkZTBlGBZMG3Q3qiwXNGoAEqRRuKLlDVuGb27MU2ogsZXepnK7reYEplWyzwG0c3q3XAbk5gA==" saltValue="CpDw6L8t2Ue92/OOzqsDk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tabColor theme="7" tint="0.79998168889431442"/>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5703125" style="23" customWidth="1"/>
    <col min="2" max="2" width="11" style="23" customWidth="1"/>
    <col min="3" max="3" width="17" style="23" customWidth="1"/>
    <col min="4" max="5" width="16.57031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51" t="s">
        <v>533</v>
      </c>
      <c r="D34" s="1151"/>
      <c r="E34" s="1152"/>
      <c r="F34" s="32">
        <v>8.73</v>
      </c>
      <c r="G34" s="33">
        <v>10.14</v>
      </c>
      <c r="H34" s="33">
        <v>12.49</v>
      </c>
      <c r="I34" s="33">
        <v>7.32</v>
      </c>
      <c r="J34" s="34">
        <v>8.34</v>
      </c>
      <c r="K34" s="22"/>
      <c r="L34" s="22"/>
      <c r="M34" s="22"/>
      <c r="N34" s="22"/>
      <c r="O34" s="22"/>
      <c r="P34" s="22"/>
    </row>
    <row r="35" spans="1:16" ht="39" customHeight="1" x14ac:dyDescent="0.15">
      <c r="A35" s="22"/>
      <c r="B35" s="35"/>
      <c r="C35" s="1145" t="s">
        <v>534</v>
      </c>
      <c r="D35" s="1146"/>
      <c r="E35" s="1147"/>
      <c r="F35" s="36">
        <v>6.19</v>
      </c>
      <c r="G35" s="37">
        <v>5.4</v>
      </c>
      <c r="H35" s="37">
        <v>4.6900000000000004</v>
      </c>
      <c r="I35" s="37">
        <v>4.8899999999999997</v>
      </c>
      <c r="J35" s="38">
        <v>5.16</v>
      </c>
      <c r="K35" s="22"/>
      <c r="L35" s="22"/>
      <c r="M35" s="22"/>
      <c r="N35" s="22"/>
      <c r="O35" s="22"/>
      <c r="P35" s="22"/>
    </row>
    <row r="36" spans="1:16" ht="39" customHeight="1" x14ac:dyDescent="0.15">
      <c r="A36" s="22"/>
      <c r="B36" s="35"/>
      <c r="C36" s="1145" t="s">
        <v>535</v>
      </c>
      <c r="D36" s="1146"/>
      <c r="E36" s="1147"/>
      <c r="F36" s="36">
        <v>5.45</v>
      </c>
      <c r="G36" s="37">
        <v>5.39</v>
      </c>
      <c r="H36" s="37">
        <v>4.92</v>
      </c>
      <c r="I36" s="37">
        <v>4.45</v>
      </c>
      <c r="J36" s="38">
        <v>4.0599999999999996</v>
      </c>
      <c r="K36" s="22"/>
      <c r="L36" s="22"/>
      <c r="M36" s="22"/>
      <c r="N36" s="22"/>
      <c r="O36" s="22"/>
      <c r="P36" s="22"/>
    </row>
    <row r="37" spans="1:16" ht="39" customHeight="1" x14ac:dyDescent="0.15">
      <c r="A37" s="22"/>
      <c r="B37" s="35"/>
      <c r="C37" s="1145" t="s">
        <v>536</v>
      </c>
      <c r="D37" s="1146"/>
      <c r="E37" s="1147"/>
      <c r="F37" s="36">
        <v>0.44</v>
      </c>
      <c r="G37" s="37">
        <v>0.93</v>
      </c>
      <c r="H37" s="37">
        <v>1.21</v>
      </c>
      <c r="I37" s="37">
        <v>1.52</v>
      </c>
      <c r="J37" s="38">
        <v>1.18</v>
      </c>
      <c r="K37" s="22"/>
      <c r="L37" s="22"/>
      <c r="M37" s="22"/>
      <c r="N37" s="22"/>
      <c r="O37" s="22"/>
      <c r="P37" s="22"/>
    </row>
    <row r="38" spans="1:16" ht="39" customHeight="1" x14ac:dyDescent="0.15">
      <c r="A38" s="22"/>
      <c r="B38" s="35"/>
      <c r="C38" s="1145" t="s">
        <v>537</v>
      </c>
      <c r="D38" s="1146"/>
      <c r="E38" s="1147"/>
      <c r="F38" s="36">
        <v>0.01</v>
      </c>
      <c r="G38" s="37">
        <v>0.02</v>
      </c>
      <c r="H38" s="37">
        <v>0.02</v>
      </c>
      <c r="I38" s="37">
        <v>0.02</v>
      </c>
      <c r="J38" s="38">
        <v>0.1</v>
      </c>
      <c r="K38" s="22"/>
      <c r="L38" s="22"/>
      <c r="M38" s="22"/>
      <c r="N38" s="22"/>
      <c r="O38" s="22"/>
      <c r="P38" s="22"/>
    </row>
    <row r="39" spans="1:16" ht="39" customHeight="1" x14ac:dyDescent="0.15">
      <c r="A39" s="22"/>
      <c r="B39" s="35"/>
      <c r="C39" s="1145" t="s">
        <v>538</v>
      </c>
      <c r="D39" s="1146"/>
      <c r="E39" s="1147"/>
      <c r="F39" s="36">
        <v>0.32</v>
      </c>
      <c r="G39" s="37">
        <v>0.1</v>
      </c>
      <c r="H39" s="37">
        <v>0.1</v>
      </c>
      <c r="I39" s="37">
        <v>7.0000000000000007E-2</v>
      </c>
      <c r="J39" s="38">
        <v>0.1</v>
      </c>
      <c r="K39" s="22"/>
      <c r="L39" s="22"/>
      <c r="M39" s="22"/>
      <c r="N39" s="22"/>
      <c r="O39" s="22"/>
      <c r="P39" s="22"/>
    </row>
    <row r="40" spans="1:16" ht="39" customHeight="1" x14ac:dyDescent="0.15">
      <c r="A40" s="22"/>
      <c r="B40" s="35"/>
      <c r="C40" s="1145"/>
      <c r="D40" s="1146"/>
      <c r="E40" s="1147"/>
      <c r="F40" s="36"/>
      <c r="G40" s="37"/>
      <c r="H40" s="37"/>
      <c r="I40" s="37"/>
      <c r="J40" s="38"/>
      <c r="K40" s="22"/>
      <c r="L40" s="22"/>
      <c r="M40" s="22"/>
      <c r="N40" s="22"/>
      <c r="O40" s="22"/>
      <c r="P40" s="22"/>
    </row>
    <row r="41" spans="1:16" ht="39" customHeight="1" x14ac:dyDescent="0.15">
      <c r="A41" s="22"/>
      <c r="B41" s="35"/>
      <c r="C41" s="1145"/>
      <c r="D41" s="1146"/>
      <c r="E41" s="1147"/>
      <c r="F41" s="36"/>
      <c r="G41" s="37"/>
      <c r="H41" s="37"/>
      <c r="I41" s="37"/>
      <c r="J41" s="38"/>
      <c r="K41" s="22"/>
      <c r="L41" s="22"/>
      <c r="M41" s="22"/>
      <c r="N41" s="22"/>
      <c r="O41" s="22"/>
      <c r="P41" s="22"/>
    </row>
    <row r="42" spans="1:16" ht="39" customHeight="1" x14ac:dyDescent="0.15">
      <c r="A42" s="22"/>
      <c r="B42" s="39"/>
      <c r="C42" s="1145" t="s">
        <v>539</v>
      </c>
      <c r="D42" s="1146"/>
      <c r="E42" s="1147"/>
      <c r="F42" s="36" t="s">
        <v>486</v>
      </c>
      <c r="G42" s="37" t="s">
        <v>486</v>
      </c>
      <c r="H42" s="37" t="s">
        <v>486</v>
      </c>
      <c r="I42" s="37" t="s">
        <v>486</v>
      </c>
      <c r="J42" s="38" t="s">
        <v>486</v>
      </c>
      <c r="K42" s="22"/>
      <c r="L42" s="22"/>
      <c r="M42" s="22"/>
      <c r="N42" s="22"/>
      <c r="O42" s="22"/>
      <c r="P42" s="22"/>
    </row>
    <row r="43" spans="1:16" ht="39" customHeight="1" thickBot="1" x14ac:dyDescent="0.2">
      <c r="A43" s="22"/>
      <c r="B43" s="40"/>
      <c r="C43" s="1148" t="s">
        <v>540</v>
      </c>
      <c r="D43" s="1149"/>
      <c r="E43" s="1150"/>
      <c r="F43" s="41">
        <v>0</v>
      </c>
      <c r="G43" s="42">
        <v>0</v>
      </c>
      <c r="H43" s="42">
        <v>0</v>
      </c>
      <c r="I43" s="42">
        <v>0.03</v>
      </c>
      <c r="J43" s="43" t="s">
        <v>486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Nusm+SON7S7cGiF6CV9OaHpwCRsRtNiRCv2xxd3uPEyrahhegtoSGeTAuqxy2cqi2wNxyODrp8uh3NQU4rYiUQ==" saltValue="MOgM5LjFzUm4kuI6avBEe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tabColor theme="7" tint="0.79998168889431442"/>
    <pageSetUpPr fitToPage="1"/>
  </sheetPr>
  <dimension ref="A1:U64"/>
  <sheetViews>
    <sheetView showGridLines="0" zoomScale="70" zoomScaleNormal="70" zoomScaleSheetLayoutView="55" workbookViewId="0">
      <selection activeCell="Q55" sqref="Q55"/>
    </sheetView>
  </sheetViews>
  <sheetFormatPr defaultColWidth="0" defaultRowHeight="12.6" customHeight="1" zeroHeight="1" x14ac:dyDescent="0.15"/>
  <cols>
    <col min="1" max="1" width="6.5703125" style="49" customWidth="1"/>
    <col min="2" max="3" width="10.85546875" style="49" customWidth="1"/>
    <col min="4" max="4" width="10" style="49" customWidth="1"/>
    <col min="5" max="10" width="11" style="49" customWidth="1"/>
    <col min="11" max="15" width="13.140625" style="49" customWidth="1"/>
    <col min="16" max="21" width="11.4257812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153" t="s">
        <v>9</v>
      </c>
      <c r="C45" s="1154"/>
      <c r="D45" s="58"/>
      <c r="E45" s="1159" t="s">
        <v>10</v>
      </c>
      <c r="F45" s="1159"/>
      <c r="G45" s="1159"/>
      <c r="H45" s="1159"/>
      <c r="I45" s="1159"/>
      <c r="J45" s="1160"/>
      <c r="K45" s="59">
        <v>2383</v>
      </c>
      <c r="L45" s="60">
        <v>2265</v>
      </c>
      <c r="M45" s="60">
        <v>2461</v>
      </c>
      <c r="N45" s="60">
        <v>2651</v>
      </c>
      <c r="O45" s="61">
        <v>2864</v>
      </c>
      <c r="P45" s="48"/>
      <c r="Q45" s="48"/>
      <c r="R45" s="48"/>
      <c r="S45" s="48"/>
      <c r="T45" s="48"/>
      <c r="U45" s="48"/>
    </row>
    <row r="46" spans="1:21" ht="30.75" customHeight="1" x14ac:dyDescent="0.15">
      <c r="A46" s="48"/>
      <c r="B46" s="1155"/>
      <c r="C46" s="1156"/>
      <c r="D46" s="62"/>
      <c r="E46" s="1161" t="s">
        <v>11</v>
      </c>
      <c r="F46" s="1161"/>
      <c r="G46" s="1161"/>
      <c r="H46" s="1161"/>
      <c r="I46" s="1161"/>
      <c r="J46" s="1162"/>
      <c r="K46" s="63" t="s">
        <v>486</v>
      </c>
      <c r="L46" s="64" t="s">
        <v>486</v>
      </c>
      <c r="M46" s="64" t="s">
        <v>486</v>
      </c>
      <c r="N46" s="64" t="s">
        <v>486</v>
      </c>
      <c r="O46" s="65" t="s">
        <v>486</v>
      </c>
      <c r="P46" s="48"/>
      <c r="Q46" s="48"/>
      <c r="R46" s="48"/>
      <c r="S46" s="48"/>
      <c r="T46" s="48"/>
      <c r="U46" s="48"/>
    </row>
    <row r="47" spans="1:21" ht="30.75" customHeight="1" x14ac:dyDescent="0.15">
      <c r="A47" s="48"/>
      <c r="B47" s="1155"/>
      <c r="C47" s="1156"/>
      <c r="D47" s="62"/>
      <c r="E47" s="1161" t="s">
        <v>12</v>
      </c>
      <c r="F47" s="1161"/>
      <c r="G47" s="1161"/>
      <c r="H47" s="1161"/>
      <c r="I47" s="1161"/>
      <c r="J47" s="1162"/>
      <c r="K47" s="63" t="s">
        <v>486</v>
      </c>
      <c r="L47" s="64" t="s">
        <v>486</v>
      </c>
      <c r="M47" s="64" t="s">
        <v>486</v>
      </c>
      <c r="N47" s="64" t="s">
        <v>486</v>
      </c>
      <c r="O47" s="65" t="s">
        <v>486</v>
      </c>
      <c r="P47" s="48"/>
      <c r="Q47" s="48"/>
      <c r="R47" s="48"/>
      <c r="S47" s="48"/>
      <c r="T47" s="48"/>
      <c r="U47" s="48"/>
    </row>
    <row r="48" spans="1:21" ht="30.75" customHeight="1" x14ac:dyDescent="0.15">
      <c r="A48" s="48"/>
      <c r="B48" s="1155"/>
      <c r="C48" s="1156"/>
      <c r="D48" s="62"/>
      <c r="E48" s="1161" t="s">
        <v>13</v>
      </c>
      <c r="F48" s="1161"/>
      <c r="G48" s="1161"/>
      <c r="H48" s="1161"/>
      <c r="I48" s="1161"/>
      <c r="J48" s="1162"/>
      <c r="K48" s="63">
        <v>395</v>
      </c>
      <c r="L48" s="64">
        <v>388</v>
      </c>
      <c r="M48" s="64">
        <v>405</v>
      </c>
      <c r="N48" s="64">
        <v>424</v>
      </c>
      <c r="O48" s="65">
        <v>434</v>
      </c>
      <c r="P48" s="48"/>
      <c r="Q48" s="48"/>
      <c r="R48" s="48"/>
      <c r="S48" s="48"/>
      <c r="T48" s="48"/>
      <c r="U48" s="48"/>
    </row>
    <row r="49" spans="1:21" ht="30.75" customHeight="1" x14ac:dyDescent="0.15">
      <c r="A49" s="48"/>
      <c r="B49" s="1155"/>
      <c r="C49" s="1156"/>
      <c r="D49" s="62"/>
      <c r="E49" s="1161" t="s">
        <v>14</v>
      </c>
      <c r="F49" s="1161"/>
      <c r="G49" s="1161"/>
      <c r="H49" s="1161"/>
      <c r="I49" s="1161"/>
      <c r="J49" s="1162"/>
      <c r="K49" s="63">
        <v>22</v>
      </c>
      <c r="L49" s="64">
        <v>10</v>
      </c>
      <c r="M49" s="64" t="s">
        <v>486</v>
      </c>
      <c r="N49" s="64" t="s">
        <v>486</v>
      </c>
      <c r="O49" s="65" t="s">
        <v>486</v>
      </c>
      <c r="P49" s="48"/>
      <c r="Q49" s="48"/>
      <c r="R49" s="48"/>
      <c r="S49" s="48"/>
      <c r="T49" s="48"/>
      <c r="U49" s="48"/>
    </row>
    <row r="50" spans="1:21" ht="30.75" customHeight="1" x14ac:dyDescent="0.15">
      <c r="A50" s="48"/>
      <c r="B50" s="1155"/>
      <c r="C50" s="1156"/>
      <c r="D50" s="62"/>
      <c r="E50" s="1161" t="s">
        <v>15</v>
      </c>
      <c r="F50" s="1161"/>
      <c r="G50" s="1161"/>
      <c r="H50" s="1161"/>
      <c r="I50" s="1161"/>
      <c r="J50" s="1162"/>
      <c r="K50" s="63">
        <v>24</v>
      </c>
      <c r="L50" s="64">
        <v>24</v>
      </c>
      <c r="M50" s="64">
        <v>24</v>
      </c>
      <c r="N50" s="64">
        <v>15</v>
      </c>
      <c r="O50" s="65">
        <v>0</v>
      </c>
      <c r="P50" s="48"/>
      <c r="Q50" s="48"/>
      <c r="R50" s="48"/>
      <c r="S50" s="48"/>
      <c r="T50" s="48"/>
      <c r="U50" s="48"/>
    </row>
    <row r="51" spans="1:21" ht="30.75" customHeight="1" x14ac:dyDescent="0.15">
      <c r="A51" s="48"/>
      <c r="B51" s="1157"/>
      <c r="C51" s="1158"/>
      <c r="D51" s="66"/>
      <c r="E51" s="1161" t="s">
        <v>16</v>
      </c>
      <c r="F51" s="1161"/>
      <c r="G51" s="1161"/>
      <c r="H51" s="1161"/>
      <c r="I51" s="1161"/>
      <c r="J51" s="1162"/>
      <c r="K51" s="63" t="s">
        <v>486</v>
      </c>
      <c r="L51" s="64" t="s">
        <v>486</v>
      </c>
      <c r="M51" s="64" t="s">
        <v>486</v>
      </c>
      <c r="N51" s="64" t="s">
        <v>486</v>
      </c>
      <c r="O51" s="65" t="s">
        <v>486</v>
      </c>
      <c r="P51" s="48"/>
      <c r="Q51" s="48"/>
      <c r="R51" s="48"/>
      <c r="S51" s="48"/>
      <c r="T51" s="48"/>
      <c r="U51" s="48"/>
    </row>
    <row r="52" spans="1:21" ht="30.75" customHeight="1" x14ac:dyDescent="0.15">
      <c r="A52" s="48"/>
      <c r="B52" s="1163" t="s">
        <v>17</v>
      </c>
      <c r="C52" s="1164"/>
      <c r="D52" s="66"/>
      <c r="E52" s="1161" t="s">
        <v>18</v>
      </c>
      <c r="F52" s="1161"/>
      <c r="G52" s="1161"/>
      <c r="H52" s="1161"/>
      <c r="I52" s="1161"/>
      <c r="J52" s="1162"/>
      <c r="K52" s="63">
        <v>2053</v>
      </c>
      <c r="L52" s="64">
        <v>1977</v>
      </c>
      <c r="M52" s="64">
        <v>2080</v>
      </c>
      <c r="N52" s="64">
        <v>2157</v>
      </c>
      <c r="O52" s="65">
        <v>2256</v>
      </c>
      <c r="P52" s="48"/>
      <c r="Q52" s="48"/>
      <c r="R52" s="48"/>
      <c r="S52" s="48"/>
      <c r="T52" s="48"/>
      <c r="U52" s="48"/>
    </row>
    <row r="53" spans="1:21" ht="30.75" customHeight="1" thickBot="1" x14ac:dyDescent="0.2">
      <c r="A53" s="48"/>
      <c r="B53" s="1165" t="s">
        <v>19</v>
      </c>
      <c r="C53" s="1166"/>
      <c r="D53" s="67"/>
      <c r="E53" s="1167" t="s">
        <v>20</v>
      </c>
      <c r="F53" s="1167"/>
      <c r="G53" s="1167"/>
      <c r="H53" s="1167"/>
      <c r="I53" s="1167"/>
      <c r="J53" s="1168"/>
      <c r="K53" s="68">
        <v>771</v>
      </c>
      <c r="L53" s="69">
        <v>710</v>
      </c>
      <c r="M53" s="69">
        <v>810</v>
      </c>
      <c r="N53" s="69">
        <v>933</v>
      </c>
      <c r="O53" s="70">
        <v>1042</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x14ac:dyDescent="0.15">
      <c r="B58" s="1169" t="s">
        <v>24</v>
      </c>
      <c r="C58" s="1170"/>
      <c r="D58" s="1175" t="s">
        <v>25</v>
      </c>
      <c r="E58" s="1176"/>
      <c r="F58" s="1176"/>
      <c r="G58" s="1176"/>
      <c r="H58" s="1176"/>
      <c r="I58" s="1176"/>
      <c r="J58" s="1177"/>
      <c r="K58" s="83"/>
      <c r="L58" s="84"/>
      <c r="M58" s="84"/>
      <c r="N58" s="84"/>
      <c r="O58" s="85"/>
    </row>
    <row r="59" spans="1:21" ht="31.5" customHeight="1" x14ac:dyDescent="0.15">
      <c r="B59" s="1171"/>
      <c r="C59" s="1172"/>
      <c r="D59" s="1178" t="s">
        <v>26</v>
      </c>
      <c r="E59" s="1179"/>
      <c r="F59" s="1179"/>
      <c r="G59" s="1179"/>
      <c r="H59" s="1179"/>
      <c r="I59" s="1179"/>
      <c r="J59" s="1180"/>
      <c r="K59" s="86"/>
      <c r="L59" s="87"/>
      <c r="M59" s="87"/>
      <c r="N59" s="87"/>
      <c r="O59" s="88"/>
    </row>
    <row r="60" spans="1:21" ht="31.5" customHeight="1" thickBot="1" x14ac:dyDescent="0.2">
      <c r="B60" s="1173"/>
      <c r="C60" s="1174"/>
      <c r="D60" s="1181" t="s">
        <v>27</v>
      </c>
      <c r="E60" s="1182"/>
      <c r="F60" s="1182"/>
      <c r="G60" s="1182"/>
      <c r="H60" s="1182"/>
      <c r="I60" s="1182"/>
      <c r="J60" s="1183"/>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3aiJ8LnK4T+bifVdJo3PnDH620fEmAGT9SxHde0bYIvKZL1YpL+Zxr331RSnoUjBNHzDPJIHYtC+PgJSzx3fWA==" saltValue="s5yplawS/1QlrDKHnGp8v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tabColor rgb="FFFFC000"/>
    <pageSetUpPr fitToPage="1"/>
  </sheetPr>
  <dimension ref="B1:M55"/>
  <sheetViews>
    <sheetView showGridLines="0" topLeftCell="A13" zoomScale="70" zoomScaleNormal="70" zoomScaleSheetLayoutView="100" workbookViewId="0">
      <selection activeCell="AT3" sqref="AT3"/>
    </sheetView>
  </sheetViews>
  <sheetFormatPr defaultColWidth="0" defaultRowHeight="13.5" customHeight="1" zeroHeight="1" x14ac:dyDescent="0.15"/>
  <cols>
    <col min="1" max="1" width="6.5703125" style="96" customWidth="1"/>
    <col min="2" max="3" width="12.5703125" style="96" customWidth="1"/>
    <col min="4" max="4" width="11.5703125" style="96" customWidth="1"/>
    <col min="5" max="8" width="10.42578125" style="96" customWidth="1"/>
    <col min="9" max="13" width="16.42578125" style="96" customWidth="1"/>
    <col min="14" max="19" width="12.57031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525</v>
      </c>
      <c r="J40" s="103" t="s">
        <v>526</v>
      </c>
      <c r="K40" s="103" t="s">
        <v>527</v>
      </c>
      <c r="L40" s="103" t="s">
        <v>528</v>
      </c>
      <c r="M40" s="104" t="s">
        <v>529</v>
      </c>
    </row>
    <row r="41" spans="2:13" ht="27.75" customHeight="1" x14ac:dyDescent="0.15">
      <c r="B41" s="1184" t="s">
        <v>30</v>
      </c>
      <c r="C41" s="1185"/>
      <c r="D41" s="105"/>
      <c r="E41" s="1190" t="s">
        <v>31</v>
      </c>
      <c r="F41" s="1190"/>
      <c r="G41" s="1190"/>
      <c r="H41" s="1191"/>
      <c r="I41" s="343">
        <v>24291</v>
      </c>
      <c r="J41" s="344">
        <v>28104</v>
      </c>
      <c r="K41" s="344">
        <v>27843</v>
      </c>
      <c r="L41" s="344">
        <v>28152</v>
      </c>
      <c r="M41" s="345">
        <v>27937</v>
      </c>
    </row>
    <row r="42" spans="2:13" ht="27.75" customHeight="1" x14ac:dyDescent="0.15">
      <c r="B42" s="1186"/>
      <c r="C42" s="1187"/>
      <c r="D42" s="106"/>
      <c r="E42" s="1192" t="s">
        <v>32</v>
      </c>
      <c r="F42" s="1192"/>
      <c r="G42" s="1192"/>
      <c r="H42" s="1193"/>
      <c r="I42" s="346">
        <v>61</v>
      </c>
      <c r="J42" s="347">
        <v>38</v>
      </c>
      <c r="K42" s="347">
        <v>14</v>
      </c>
      <c r="L42" s="347" t="s">
        <v>486</v>
      </c>
      <c r="M42" s="348" t="s">
        <v>486</v>
      </c>
    </row>
    <row r="43" spans="2:13" ht="27.75" customHeight="1" x14ac:dyDescent="0.15">
      <c r="B43" s="1186"/>
      <c r="C43" s="1187"/>
      <c r="D43" s="106"/>
      <c r="E43" s="1192" t="s">
        <v>33</v>
      </c>
      <c r="F43" s="1192"/>
      <c r="G43" s="1192"/>
      <c r="H43" s="1193"/>
      <c r="I43" s="346">
        <v>4065</v>
      </c>
      <c r="J43" s="347">
        <v>3698</v>
      </c>
      <c r="K43" s="347">
        <v>3465</v>
      </c>
      <c r="L43" s="347">
        <v>3543</v>
      </c>
      <c r="M43" s="348">
        <v>3498</v>
      </c>
    </row>
    <row r="44" spans="2:13" ht="27.75" customHeight="1" x14ac:dyDescent="0.15">
      <c r="B44" s="1186"/>
      <c r="C44" s="1187"/>
      <c r="D44" s="106"/>
      <c r="E44" s="1192" t="s">
        <v>34</v>
      </c>
      <c r="F44" s="1192"/>
      <c r="G44" s="1192"/>
      <c r="H44" s="1193"/>
      <c r="I44" s="346">
        <v>9</v>
      </c>
      <c r="J44" s="347" t="s">
        <v>486</v>
      </c>
      <c r="K44" s="347" t="s">
        <v>486</v>
      </c>
      <c r="L44" s="347" t="s">
        <v>486</v>
      </c>
      <c r="M44" s="348">
        <v>161</v>
      </c>
    </row>
    <row r="45" spans="2:13" ht="27.75" customHeight="1" x14ac:dyDescent="0.15">
      <c r="B45" s="1186"/>
      <c r="C45" s="1187"/>
      <c r="D45" s="106"/>
      <c r="E45" s="1192" t="s">
        <v>35</v>
      </c>
      <c r="F45" s="1192"/>
      <c r="G45" s="1192"/>
      <c r="H45" s="1193"/>
      <c r="I45" s="346">
        <v>2455</v>
      </c>
      <c r="J45" s="347">
        <v>2334</v>
      </c>
      <c r="K45" s="347">
        <v>2111</v>
      </c>
      <c r="L45" s="347">
        <v>2356</v>
      </c>
      <c r="M45" s="348">
        <v>2204</v>
      </c>
    </row>
    <row r="46" spans="2:13" ht="27.75" customHeight="1" x14ac:dyDescent="0.15">
      <c r="B46" s="1186"/>
      <c r="C46" s="1187"/>
      <c r="D46" s="107"/>
      <c r="E46" s="1192" t="s">
        <v>36</v>
      </c>
      <c r="F46" s="1192"/>
      <c r="G46" s="1192"/>
      <c r="H46" s="1193"/>
      <c r="I46" s="346" t="s">
        <v>486</v>
      </c>
      <c r="J46" s="347" t="s">
        <v>486</v>
      </c>
      <c r="K46" s="347" t="s">
        <v>486</v>
      </c>
      <c r="L46" s="347" t="s">
        <v>486</v>
      </c>
      <c r="M46" s="348" t="s">
        <v>486</v>
      </c>
    </row>
    <row r="47" spans="2:13" ht="27.75" customHeight="1" x14ac:dyDescent="0.15">
      <c r="B47" s="1186"/>
      <c r="C47" s="1187"/>
      <c r="D47" s="108"/>
      <c r="E47" s="1194" t="s">
        <v>37</v>
      </c>
      <c r="F47" s="1195"/>
      <c r="G47" s="1195"/>
      <c r="H47" s="1196"/>
      <c r="I47" s="346" t="s">
        <v>486</v>
      </c>
      <c r="J47" s="347" t="s">
        <v>486</v>
      </c>
      <c r="K47" s="347" t="s">
        <v>486</v>
      </c>
      <c r="L47" s="347" t="s">
        <v>486</v>
      </c>
      <c r="M47" s="348" t="s">
        <v>486</v>
      </c>
    </row>
    <row r="48" spans="2:13" ht="27.75" customHeight="1" x14ac:dyDescent="0.15">
      <c r="B48" s="1186"/>
      <c r="C48" s="1187"/>
      <c r="D48" s="106"/>
      <c r="E48" s="1192" t="s">
        <v>38</v>
      </c>
      <c r="F48" s="1192"/>
      <c r="G48" s="1192"/>
      <c r="H48" s="1193"/>
      <c r="I48" s="346" t="s">
        <v>486</v>
      </c>
      <c r="J48" s="347" t="s">
        <v>486</v>
      </c>
      <c r="K48" s="347" t="s">
        <v>486</v>
      </c>
      <c r="L48" s="347" t="s">
        <v>486</v>
      </c>
      <c r="M48" s="348" t="s">
        <v>486</v>
      </c>
    </row>
    <row r="49" spans="2:13" ht="27.75" customHeight="1" x14ac:dyDescent="0.15">
      <c r="B49" s="1188"/>
      <c r="C49" s="1189"/>
      <c r="D49" s="106"/>
      <c r="E49" s="1192" t="s">
        <v>39</v>
      </c>
      <c r="F49" s="1192"/>
      <c r="G49" s="1192"/>
      <c r="H49" s="1193"/>
      <c r="I49" s="346" t="s">
        <v>486</v>
      </c>
      <c r="J49" s="347" t="s">
        <v>486</v>
      </c>
      <c r="K49" s="347" t="s">
        <v>486</v>
      </c>
      <c r="L49" s="347" t="s">
        <v>486</v>
      </c>
      <c r="M49" s="348" t="s">
        <v>486</v>
      </c>
    </row>
    <row r="50" spans="2:13" ht="27.75" customHeight="1" x14ac:dyDescent="0.15">
      <c r="B50" s="1197" t="s">
        <v>40</v>
      </c>
      <c r="C50" s="1198"/>
      <c r="D50" s="109"/>
      <c r="E50" s="1192" t="s">
        <v>41</v>
      </c>
      <c r="F50" s="1192"/>
      <c r="G50" s="1192"/>
      <c r="H50" s="1193"/>
      <c r="I50" s="346">
        <v>7297</v>
      </c>
      <c r="J50" s="347">
        <v>7528</v>
      </c>
      <c r="K50" s="347">
        <v>7439</v>
      </c>
      <c r="L50" s="347">
        <v>7605</v>
      </c>
      <c r="M50" s="348">
        <v>7338</v>
      </c>
    </row>
    <row r="51" spans="2:13" ht="27.75" customHeight="1" x14ac:dyDescent="0.15">
      <c r="B51" s="1186"/>
      <c r="C51" s="1187"/>
      <c r="D51" s="106"/>
      <c r="E51" s="1192" t="s">
        <v>42</v>
      </c>
      <c r="F51" s="1192"/>
      <c r="G51" s="1192"/>
      <c r="H51" s="1193"/>
      <c r="I51" s="346">
        <v>2997</v>
      </c>
      <c r="J51" s="347">
        <v>3354</v>
      </c>
      <c r="K51" s="347">
        <v>3026</v>
      </c>
      <c r="L51" s="347">
        <v>2645</v>
      </c>
      <c r="M51" s="348">
        <v>2311</v>
      </c>
    </row>
    <row r="52" spans="2:13" ht="27.75" customHeight="1" x14ac:dyDescent="0.15">
      <c r="B52" s="1188"/>
      <c r="C52" s="1189"/>
      <c r="D52" s="106"/>
      <c r="E52" s="1192" t="s">
        <v>43</v>
      </c>
      <c r="F52" s="1192"/>
      <c r="G52" s="1192"/>
      <c r="H52" s="1193"/>
      <c r="I52" s="346">
        <v>19250</v>
      </c>
      <c r="J52" s="347">
        <v>21908</v>
      </c>
      <c r="K52" s="347">
        <v>21617</v>
      </c>
      <c r="L52" s="347">
        <v>21849</v>
      </c>
      <c r="M52" s="348">
        <v>21505</v>
      </c>
    </row>
    <row r="53" spans="2:13" ht="27.75" customHeight="1" thickBot="1" x14ac:dyDescent="0.2">
      <c r="B53" s="1199" t="s">
        <v>19</v>
      </c>
      <c r="C53" s="1200"/>
      <c r="D53" s="110"/>
      <c r="E53" s="1201" t="s">
        <v>44</v>
      </c>
      <c r="F53" s="1201"/>
      <c r="G53" s="1201"/>
      <c r="H53" s="1202"/>
      <c r="I53" s="349">
        <v>1337</v>
      </c>
      <c r="J53" s="350">
        <v>1384</v>
      </c>
      <c r="K53" s="350">
        <v>1351</v>
      </c>
      <c r="L53" s="350">
        <v>1951</v>
      </c>
      <c r="M53" s="351">
        <v>2646</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9rNqKE2GUah4Z7qwWwFi16zu/TSn17s1Fk0txjW8zHsrYCshe8E6gGRhdW9KOOgqJfsW8g/jTnbWmcll1fySEg==" saltValue="LZRMSkd+4rS7xgMCTxJJc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1:W64"/>
  <sheetViews>
    <sheetView showGridLines="0" topLeftCell="A41" zoomScale="55" zoomScaleNormal="55" zoomScaleSheetLayoutView="100" workbookViewId="0">
      <selection activeCell="AT3" sqref="AT3"/>
    </sheetView>
  </sheetViews>
  <sheetFormatPr defaultColWidth="0" defaultRowHeight="13.5" customHeight="1" zeroHeight="1" x14ac:dyDescent="0.15"/>
  <cols>
    <col min="1" max="1" width="8.28515625" style="1" customWidth="1"/>
    <col min="2" max="2" width="16.42578125" style="1" customWidth="1"/>
    <col min="3" max="5" width="26.28515625" style="1" customWidth="1"/>
    <col min="6" max="8" width="24.28515625" style="1" customWidth="1"/>
    <col min="9" max="14" width="26" style="1" customWidth="1"/>
    <col min="15" max="15" width="6.1406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527</v>
      </c>
      <c r="G54" s="119" t="s">
        <v>528</v>
      </c>
      <c r="H54" s="120" t="s">
        <v>529</v>
      </c>
    </row>
    <row r="55" spans="2:8" ht="52.5" customHeight="1" x14ac:dyDescent="0.15">
      <c r="B55" s="121"/>
      <c r="C55" s="1211" t="s">
        <v>46</v>
      </c>
      <c r="D55" s="1211"/>
      <c r="E55" s="1212"/>
      <c r="F55" s="352">
        <v>3744</v>
      </c>
      <c r="G55" s="352">
        <v>3792</v>
      </c>
      <c r="H55" s="353">
        <v>3448</v>
      </c>
    </row>
    <row r="56" spans="2:8" ht="52.5" customHeight="1" x14ac:dyDescent="0.15">
      <c r="B56" s="122"/>
      <c r="C56" s="1213" t="s">
        <v>47</v>
      </c>
      <c r="D56" s="1213"/>
      <c r="E56" s="1214"/>
      <c r="F56" s="354">
        <v>802</v>
      </c>
      <c r="G56" s="354">
        <v>844</v>
      </c>
      <c r="H56" s="355">
        <v>875</v>
      </c>
    </row>
    <row r="57" spans="2:8" ht="53.25" customHeight="1" x14ac:dyDescent="0.15">
      <c r="B57" s="122"/>
      <c r="C57" s="1215" t="s">
        <v>48</v>
      </c>
      <c r="D57" s="1215"/>
      <c r="E57" s="1216"/>
      <c r="F57" s="356">
        <v>4827</v>
      </c>
      <c r="G57" s="356">
        <v>4782</v>
      </c>
      <c r="H57" s="357">
        <v>4846</v>
      </c>
    </row>
    <row r="58" spans="2:8" ht="45.75" customHeight="1" x14ac:dyDescent="0.15">
      <c r="B58" s="123"/>
      <c r="C58" s="1203" t="s">
        <v>552</v>
      </c>
      <c r="D58" s="1204"/>
      <c r="E58" s="1205"/>
      <c r="F58" s="358">
        <v>2516</v>
      </c>
      <c r="G58" s="358">
        <v>2497</v>
      </c>
      <c r="H58" s="359">
        <v>2532</v>
      </c>
    </row>
    <row r="59" spans="2:8" ht="45.75" customHeight="1" x14ac:dyDescent="0.15">
      <c r="B59" s="123"/>
      <c r="C59" s="1203" t="s">
        <v>553</v>
      </c>
      <c r="D59" s="1204"/>
      <c r="E59" s="1205"/>
      <c r="F59" s="358">
        <v>2112</v>
      </c>
      <c r="G59" s="358">
        <v>2112</v>
      </c>
      <c r="H59" s="359">
        <v>2113</v>
      </c>
    </row>
    <row r="60" spans="2:8" ht="45.75" customHeight="1" x14ac:dyDescent="0.15">
      <c r="B60" s="123"/>
      <c r="C60" s="1203" t="s">
        <v>554</v>
      </c>
      <c r="D60" s="1204"/>
      <c r="E60" s="1205"/>
      <c r="F60" s="358">
        <v>126</v>
      </c>
      <c r="G60" s="358">
        <v>108</v>
      </c>
      <c r="H60" s="359">
        <v>124</v>
      </c>
    </row>
    <row r="61" spans="2:8" ht="45.75" customHeight="1" x14ac:dyDescent="0.15">
      <c r="B61" s="123"/>
      <c r="C61" s="1203" t="s">
        <v>555</v>
      </c>
      <c r="D61" s="1204"/>
      <c r="E61" s="1205"/>
      <c r="F61" s="358">
        <v>52</v>
      </c>
      <c r="G61" s="358">
        <v>51</v>
      </c>
      <c r="H61" s="359">
        <v>48</v>
      </c>
    </row>
    <row r="62" spans="2:8" ht="45.75" customHeight="1" thickBot="1" x14ac:dyDescent="0.2">
      <c r="B62" s="124"/>
      <c r="C62" s="1206" t="s">
        <v>556</v>
      </c>
      <c r="D62" s="1207"/>
      <c r="E62" s="1208"/>
      <c r="F62" s="360">
        <v>20</v>
      </c>
      <c r="G62" s="360">
        <v>13</v>
      </c>
      <c r="H62" s="361">
        <v>28</v>
      </c>
    </row>
    <row r="63" spans="2:8" ht="52.5" customHeight="1" thickBot="1" x14ac:dyDescent="0.2">
      <c r="B63" s="125"/>
      <c r="C63" s="1209" t="s">
        <v>49</v>
      </c>
      <c r="D63" s="1209"/>
      <c r="E63" s="1210"/>
      <c r="F63" s="362">
        <v>9374</v>
      </c>
      <c r="G63" s="362">
        <v>9418</v>
      </c>
      <c r="H63" s="363">
        <v>9170</v>
      </c>
    </row>
    <row r="64" spans="2:8" x14ac:dyDescent="0.15"/>
  </sheetData>
  <sheetProtection algorithmName="SHA-512" hashValue="B8kkgvNGi6rSf0yGk+ifQ3KfyFtc1hR4suZxz4ysLi2dtvLivp1d/xL4gxpllz4CqBm+0CL5LLh+SS8haN3EPg==" saltValue="DVsevIpQLI0N1VQxgZqqh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abSelected="1" zoomScale="90" zoomScaleNormal="90" zoomScaleSheetLayoutView="55" workbookViewId="0">
      <selection activeCell="BN18" sqref="BN18"/>
    </sheetView>
  </sheetViews>
  <sheetFormatPr defaultColWidth="0" defaultRowHeight="13.5" customHeight="1" zeroHeight="1" x14ac:dyDescent="0.15"/>
  <cols>
    <col min="1" max="1" width="6.42578125" style="1219" customWidth="1"/>
    <col min="2" max="107" width="2.42578125" style="1219" customWidth="1"/>
    <col min="108" max="108" width="6.140625" style="1226" customWidth="1"/>
    <col min="109" max="109" width="5.85546875" style="1225" customWidth="1"/>
    <col min="110" max="16384" width="8.57031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557</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558</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559</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560</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525</v>
      </c>
      <c r="BQ50" s="1250"/>
      <c r="BR50" s="1250"/>
      <c r="BS50" s="1250"/>
      <c r="BT50" s="1250"/>
      <c r="BU50" s="1250"/>
      <c r="BV50" s="1250"/>
      <c r="BW50" s="1250"/>
      <c r="BX50" s="1250" t="s">
        <v>526</v>
      </c>
      <c r="BY50" s="1250"/>
      <c r="BZ50" s="1250"/>
      <c r="CA50" s="1250"/>
      <c r="CB50" s="1250"/>
      <c r="CC50" s="1250"/>
      <c r="CD50" s="1250"/>
      <c r="CE50" s="1250"/>
      <c r="CF50" s="1250" t="s">
        <v>527</v>
      </c>
      <c r="CG50" s="1250"/>
      <c r="CH50" s="1250"/>
      <c r="CI50" s="1250"/>
      <c r="CJ50" s="1250"/>
      <c r="CK50" s="1250"/>
      <c r="CL50" s="1250"/>
      <c r="CM50" s="1250"/>
      <c r="CN50" s="1250" t="s">
        <v>528</v>
      </c>
      <c r="CO50" s="1250"/>
      <c r="CP50" s="1250"/>
      <c r="CQ50" s="1250"/>
      <c r="CR50" s="1250"/>
      <c r="CS50" s="1250"/>
      <c r="CT50" s="1250"/>
      <c r="CU50" s="1250"/>
      <c r="CV50" s="1250" t="s">
        <v>529</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561</v>
      </c>
      <c r="AO51" s="1254"/>
      <c r="AP51" s="1254"/>
      <c r="AQ51" s="1254"/>
      <c r="AR51" s="1254"/>
      <c r="AS51" s="1254"/>
      <c r="AT51" s="1254"/>
      <c r="AU51" s="1254"/>
      <c r="AV51" s="1254"/>
      <c r="AW51" s="1254"/>
      <c r="AX51" s="1254"/>
      <c r="AY51" s="1254"/>
      <c r="AZ51" s="1254"/>
      <c r="BA51" s="1254"/>
      <c r="BB51" s="1254" t="s">
        <v>562</v>
      </c>
      <c r="BC51" s="1254"/>
      <c r="BD51" s="1254"/>
      <c r="BE51" s="1254"/>
      <c r="BF51" s="1254"/>
      <c r="BG51" s="1254"/>
      <c r="BH51" s="1254"/>
      <c r="BI51" s="1254"/>
      <c r="BJ51" s="1254"/>
      <c r="BK51" s="1254"/>
      <c r="BL51" s="1254"/>
      <c r="BM51" s="1254"/>
      <c r="BN51" s="1254"/>
      <c r="BO51" s="1254"/>
      <c r="BP51" s="1255">
        <v>17.8</v>
      </c>
      <c r="BQ51" s="1255"/>
      <c r="BR51" s="1255"/>
      <c r="BS51" s="1255"/>
      <c r="BT51" s="1255"/>
      <c r="BU51" s="1255"/>
      <c r="BV51" s="1255"/>
      <c r="BW51" s="1255"/>
      <c r="BX51" s="1255">
        <v>17.5</v>
      </c>
      <c r="BY51" s="1255"/>
      <c r="BZ51" s="1255"/>
      <c r="CA51" s="1255"/>
      <c r="CB51" s="1255"/>
      <c r="CC51" s="1255"/>
      <c r="CD51" s="1255"/>
      <c r="CE51" s="1255"/>
      <c r="CF51" s="1255">
        <v>17.7</v>
      </c>
      <c r="CG51" s="1255"/>
      <c r="CH51" s="1255"/>
      <c r="CI51" s="1255"/>
      <c r="CJ51" s="1255"/>
      <c r="CK51" s="1255"/>
      <c r="CL51" s="1255"/>
      <c r="CM51" s="1255"/>
      <c r="CN51" s="1255">
        <v>25.4</v>
      </c>
      <c r="CO51" s="1255"/>
      <c r="CP51" s="1255"/>
      <c r="CQ51" s="1255"/>
      <c r="CR51" s="1255"/>
      <c r="CS51" s="1255"/>
      <c r="CT51" s="1255"/>
      <c r="CU51" s="1255"/>
      <c r="CV51" s="1255">
        <v>33.799999999999997</v>
      </c>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563</v>
      </c>
      <c r="BC53" s="1254"/>
      <c r="BD53" s="1254"/>
      <c r="BE53" s="1254"/>
      <c r="BF53" s="1254"/>
      <c r="BG53" s="1254"/>
      <c r="BH53" s="1254"/>
      <c r="BI53" s="1254"/>
      <c r="BJ53" s="1254"/>
      <c r="BK53" s="1254"/>
      <c r="BL53" s="1254"/>
      <c r="BM53" s="1254"/>
      <c r="BN53" s="1254"/>
      <c r="BO53" s="1254"/>
      <c r="BP53" s="1255">
        <v>68.599999999999994</v>
      </c>
      <c r="BQ53" s="1255"/>
      <c r="BR53" s="1255"/>
      <c r="BS53" s="1255"/>
      <c r="BT53" s="1255"/>
      <c r="BU53" s="1255"/>
      <c r="BV53" s="1255"/>
      <c r="BW53" s="1255"/>
      <c r="BX53" s="1255">
        <v>67</v>
      </c>
      <c r="BY53" s="1255"/>
      <c r="BZ53" s="1255"/>
      <c r="CA53" s="1255"/>
      <c r="CB53" s="1255"/>
      <c r="CC53" s="1255"/>
      <c r="CD53" s="1255"/>
      <c r="CE53" s="1255"/>
      <c r="CF53" s="1255">
        <v>68.2</v>
      </c>
      <c r="CG53" s="1255"/>
      <c r="CH53" s="1255"/>
      <c r="CI53" s="1255"/>
      <c r="CJ53" s="1255"/>
      <c r="CK53" s="1255"/>
      <c r="CL53" s="1255"/>
      <c r="CM53" s="1255"/>
      <c r="CN53" s="1255">
        <v>68.8</v>
      </c>
      <c r="CO53" s="1255"/>
      <c r="CP53" s="1255"/>
      <c r="CQ53" s="1255"/>
      <c r="CR53" s="1255"/>
      <c r="CS53" s="1255"/>
      <c r="CT53" s="1255"/>
      <c r="CU53" s="1255"/>
      <c r="CV53" s="1255">
        <v>68.7</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564</v>
      </c>
      <c r="AO55" s="1250"/>
      <c r="AP55" s="1250"/>
      <c r="AQ55" s="1250"/>
      <c r="AR55" s="1250"/>
      <c r="AS55" s="1250"/>
      <c r="AT55" s="1250"/>
      <c r="AU55" s="1250"/>
      <c r="AV55" s="1250"/>
      <c r="AW55" s="1250"/>
      <c r="AX55" s="1250"/>
      <c r="AY55" s="1250"/>
      <c r="AZ55" s="1250"/>
      <c r="BA55" s="1250"/>
      <c r="BB55" s="1254" t="s">
        <v>562</v>
      </c>
      <c r="BC55" s="1254"/>
      <c r="BD55" s="1254"/>
      <c r="BE55" s="1254"/>
      <c r="BF55" s="1254"/>
      <c r="BG55" s="1254"/>
      <c r="BH55" s="1254"/>
      <c r="BI55" s="1254"/>
      <c r="BJ55" s="1254"/>
      <c r="BK55" s="1254"/>
      <c r="BL55" s="1254"/>
      <c r="BM55" s="1254"/>
      <c r="BN55" s="1254"/>
      <c r="BO55" s="1254"/>
      <c r="BP55" s="1255">
        <v>12.8</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565</v>
      </c>
      <c r="BC57" s="1254"/>
      <c r="BD57" s="1254"/>
      <c r="BE57" s="1254"/>
      <c r="BF57" s="1254"/>
      <c r="BG57" s="1254"/>
      <c r="BH57" s="1254"/>
      <c r="BI57" s="1254"/>
      <c r="BJ57" s="1254"/>
      <c r="BK57" s="1254"/>
      <c r="BL57" s="1254"/>
      <c r="BM57" s="1254"/>
      <c r="BN57" s="1254"/>
      <c r="BO57" s="1254"/>
      <c r="BP57" s="1255">
        <v>61.2</v>
      </c>
      <c r="BQ57" s="1255"/>
      <c r="BR57" s="1255"/>
      <c r="BS57" s="1255"/>
      <c r="BT57" s="1255"/>
      <c r="BU57" s="1255"/>
      <c r="BV57" s="1255"/>
      <c r="BW57" s="1255"/>
      <c r="BX57" s="1255">
        <v>63.1</v>
      </c>
      <c r="BY57" s="1255"/>
      <c r="BZ57" s="1255"/>
      <c r="CA57" s="1255"/>
      <c r="CB57" s="1255"/>
      <c r="CC57" s="1255"/>
      <c r="CD57" s="1255"/>
      <c r="CE57" s="1255"/>
      <c r="CF57" s="1255">
        <v>64.2</v>
      </c>
      <c r="CG57" s="1255"/>
      <c r="CH57" s="1255"/>
      <c r="CI57" s="1255"/>
      <c r="CJ57" s="1255"/>
      <c r="CK57" s="1255"/>
      <c r="CL57" s="1255"/>
      <c r="CM57" s="1255"/>
      <c r="CN57" s="1255">
        <v>64.2</v>
      </c>
      <c r="CO57" s="1255"/>
      <c r="CP57" s="1255"/>
      <c r="CQ57" s="1255"/>
      <c r="CR57" s="1255"/>
      <c r="CS57" s="1255"/>
      <c r="CT57" s="1255"/>
      <c r="CU57" s="1255"/>
      <c r="CV57" s="1255">
        <v>65</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566</v>
      </c>
    </row>
    <row r="64" spans="1:109" x14ac:dyDescent="0.15">
      <c r="B64" s="1225"/>
      <c r="G64" s="1232"/>
      <c r="I64" s="1265"/>
      <c r="J64" s="1265"/>
      <c r="K64" s="1265"/>
      <c r="L64" s="1265"/>
      <c r="M64" s="1265"/>
      <c r="N64" s="1266"/>
      <c r="AM64" s="1232"/>
      <c r="AN64" s="1232" t="s">
        <v>558</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567</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560</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525</v>
      </c>
      <c r="BQ72" s="1250"/>
      <c r="BR72" s="1250"/>
      <c r="BS72" s="1250"/>
      <c r="BT72" s="1250"/>
      <c r="BU72" s="1250"/>
      <c r="BV72" s="1250"/>
      <c r="BW72" s="1250"/>
      <c r="BX72" s="1250" t="s">
        <v>526</v>
      </c>
      <c r="BY72" s="1250"/>
      <c r="BZ72" s="1250"/>
      <c r="CA72" s="1250"/>
      <c r="CB72" s="1250"/>
      <c r="CC72" s="1250"/>
      <c r="CD72" s="1250"/>
      <c r="CE72" s="1250"/>
      <c r="CF72" s="1250" t="s">
        <v>527</v>
      </c>
      <c r="CG72" s="1250"/>
      <c r="CH72" s="1250"/>
      <c r="CI72" s="1250"/>
      <c r="CJ72" s="1250"/>
      <c r="CK72" s="1250"/>
      <c r="CL72" s="1250"/>
      <c r="CM72" s="1250"/>
      <c r="CN72" s="1250" t="s">
        <v>528</v>
      </c>
      <c r="CO72" s="1250"/>
      <c r="CP72" s="1250"/>
      <c r="CQ72" s="1250"/>
      <c r="CR72" s="1250"/>
      <c r="CS72" s="1250"/>
      <c r="CT72" s="1250"/>
      <c r="CU72" s="1250"/>
      <c r="CV72" s="1250" t="s">
        <v>529</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561</v>
      </c>
      <c r="AO73" s="1254"/>
      <c r="AP73" s="1254"/>
      <c r="AQ73" s="1254"/>
      <c r="AR73" s="1254"/>
      <c r="AS73" s="1254"/>
      <c r="AT73" s="1254"/>
      <c r="AU73" s="1254"/>
      <c r="AV73" s="1254"/>
      <c r="AW73" s="1254"/>
      <c r="AX73" s="1254"/>
      <c r="AY73" s="1254"/>
      <c r="AZ73" s="1254"/>
      <c r="BA73" s="1254"/>
      <c r="BB73" s="1254" t="s">
        <v>562</v>
      </c>
      <c r="BC73" s="1254"/>
      <c r="BD73" s="1254"/>
      <c r="BE73" s="1254"/>
      <c r="BF73" s="1254"/>
      <c r="BG73" s="1254"/>
      <c r="BH73" s="1254"/>
      <c r="BI73" s="1254"/>
      <c r="BJ73" s="1254"/>
      <c r="BK73" s="1254"/>
      <c r="BL73" s="1254"/>
      <c r="BM73" s="1254"/>
      <c r="BN73" s="1254"/>
      <c r="BO73" s="1254"/>
      <c r="BP73" s="1255">
        <v>17.8</v>
      </c>
      <c r="BQ73" s="1255"/>
      <c r="BR73" s="1255"/>
      <c r="BS73" s="1255"/>
      <c r="BT73" s="1255"/>
      <c r="BU73" s="1255"/>
      <c r="BV73" s="1255"/>
      <c r="BW73" s="1255"/>
      <c r="BX73" s="1255">
        <v>17.5</v>
      </c>
      <c r="BY73" s="1255"/>
      <c r="BZ73" s="1255"/>
      <c r="CA73" s="1255"/>
      <c r="CB73" s="1255"/>
      <c r="CC73" s="1255"/>
      <c r="CD73" s="1255"/>
      <c r="CE73" s="1255"/>
      <c r="CF73" s="1255">
        <v>17.7</v>
      </c>
      <c r="CG73" s="1255"/>
      <c r="CH73" s="1255"/>
      <c r="CI73" s="1255"/>
      <c r="CJ73" s="1255"/>
      <c r="CK73" s="1255"/>
      <c r="CL73" s="1255"/>
      <c r="CM73" s="1255"/>
      <c r="CN73" s="1255">
        <v>25.4</v>
      </c>
      <c r="CO73" s="1255"/>
      <c r="CP73" s="1255"/>
      <c r="CQ73" s="1255"/>
      <c r="CR73" s="1255"/>
      <c r="CS73" s="1255"/>
      <c r="CT73" s="1255"/>
      <c r="CU73" s="1255"/>
      <c r="CV73" s="1255">
        <v>33.799999999999997</v>
      </c>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568</v>
      </c>
      <c r="BC75" s="1254"/>
      <c r="BD75" s="1254"/>
      <c r="BE75" s="1254"/>
      <c r="BF75" s="1254"/>
      <c r="BG75" s="1254"/>
      <c r="BH75" s="1254"/>
      <c r="BI75" s="1254"/>
      <c r="BJ75" s="1254"/>
      <c r="BK75" s="1254"/>
      <c r="BL75" s="1254"/>
      <c r="BM75" s="1254"/>
      <c r="BN75" s="1254"/>
      <c r="BO75" s="1254"/>
      <c r="BP75" s="1255">
        <v>9.6999999999999993</v>
      </c>
      <c r="BQ75" s="1255"/>
      <c r="BR75" s="1255"/>
      <c r="BS75" s="1255"/>
      <c r="BT75" s="1255"/>
      <c r="BU75" s="1255"/>
      <c r="BV75" s="1255"/>
      <c r="BW75" s="1255"/>
      <c r="BX75" s="1255">
        <v>9.5</v>
      </c>
      <c r="BY75" s="1255"/>
      <c r="BZ75" s="1255"/>
      <c r="CA75" s="1255"/>
      <c r="CB75" s="1255"/>
      <c r="CC75" s="1255"/>
      <c r="CD75" s="1255"/>
      <c r="CE75" s="1255"/>
      <c r="CF75" s="1255">
        <v>9.9</v>
      </c>
      <c r="CG75" s="1255"/>
      <c r="CH75" s="1255"/>
      <c r="CI75" s="1255"/>
      <c r="CJ75" s="1255"/>
      <c r="CK75" s="1255"/>
      <c r="CL75" s="1255"/>
      <c r="CM75" s="1255"/>
      <c r="CN75" s="1255">
        <v>10.6</v>
      </c>
      <c r="CO75" s="1255"/>
      <c r="CP75" s="1255"/>
      <c r="CQ75" s="1255"/>
      <c r="CR75" s="1255"/>
      <c r="CS75" s="1255"/>
      <c r="CT75" s="1255"/>
      <c r="CU75" s="1255"/>
      <c r="CV75" s="1255">
        <v>12</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564</v>
      </c>
      <c r="AO77" s="1250"/>
      <c r="AP77" s="1250"/>
      <c r="AQ77" s="1250"/>
      <c r="AR77" s="1250"/>
      <c r="AS77" s="1250"/>
      <c r="AT77" s="1250"/>
      <c r="AU77" s="1250"/>
      <c r="AV77" s="1250"/>
      <c r="AW77" s="1250"/>
      <c r="AX77" s="1250"/>
      <c r="AY77" s="1250"/>
      <c r="AZ77" s="1250"/>
      <c r="BA77" s="1250"/>
      <c r="BB77" s="1254" t="s">
        <v>569</v>
      </c>
      <c r="BC77" s="1254"/>
      <c r="BD77" s="1254"/>
      <c r="BE77" s="1254"/>
      <c r="BF77" s="1254"/>
      <c r="BG77" s="1254"/>
      <c r="BH77" s="1254"/>
      <c r="BI77" s="1254"/>
      <c r="BJ77" s="1254"/>
      <c r="BK77" s="1254"/>
      <c r="BL77" s="1254"/>
      <c r="BM77" s="1254"/>
      <c r="BN77" s="1254"/>
      <c r="BO77" s="1254"/>
      <c r="BP77" s="1255">
        <v>12.8</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568</v>
      </c>
      <c r="BC79" s="1254"/>
      <c r="BD79" s="1254"/>
      <c r="BE79" s="1254"/>
      <c r="BF79" s="1254"/>
      <c r="BG79" s="1254"/>
      <c r="BH79" s="1254"/>
      <c r="BI79" s="1254"/>
      <c r="BJ79" s="1254"/>
      <c r="BK79" s="1254"/>
      <c r="BL79" s="1254"/>
      <c r="BM79" s="1254"/>
      <c r="BN79" s="1254"/>
      <c r="BO79" s="1254"/>
      <c r="BP79" s="1255">
        <v>7.3</v>
      </c>
      <c r="BQ79" s="1255"/>
      <c r="BR79" s="1255"/>
      <c r="BS79" s="1255"/>
      <c r="BT79" s="1255"/>
      <c r="BU79" s="1255"/>
      <c r="BV79" s="1255"/>
      <c r="BW79" s="1255"/>
      <c r="BX79" s="1255">
        <v>7.2</v>
      </c>
      <c r="BY79" s="1255"/>
      <c r="BZ79" s="1255"/>
      <c r="CA79" s="1255"/>
      <c r="CB79" s="1255"/>
      <c r="CC79" s="1255"/>
      <c r="CD79" s="1255"/>
      <c r="CE79" s="1255"/>
      <c r="CF79" s="1255">
        <v>7.2</v>
      </c>
      <c r="CG79" s="1255"/>
      <c r="CH79" s="1255"/>
      <c r="CI79" s="1255"/>
      <c r="CJ79" s="1255"/>
      <c r="CK79" s="1255"/>
      <c r="CL79" s="1255"/>
      <c r="CM79" s="1255"/>
      <c r="CN79" s="1255">
        <v>7</v>
      </c>
      <c r="CO79" s="1255"/>
      <c r="CP79" s="1255"/>
      <c r="CQ79" s="1255"/>
      <c r="CR79" s="1255"/>
      <c r="CS79" s="1255"/>
      <c r="CT79" s="1255"/>
      <c r="CU79" s="1255"/>
      <c r="CV79" s="1255">
        <v>7</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uI4alfSc0+NlJHxrwkDosnTwXlDkUNso9yYqGZor1ob+/GaAqLPVK1ImzVXhv7+m1H1mqJgcCIuk9eonzkKKqQ==" saltValue="6yNw798HixSMMNShvqKU8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90" zoomScaleNormal="90" zoomScaleSheetLayoutView="70" workbookViewId="0">
      <selection activeCell="BN18" sqref="BN18"/>
    </sheetView>
  </sheetViews>
  <sheetFormatPr defaultColWidth="0" defaultRowHeight="13.5" customHeight="1" zeroHeight="1" x14ac:dyDescent="0.15"/>
  <cols>
    <col min="1" max="34" width="2.42578125" style="248" customWidth="1"/>
    <col min="35" max="122" width="2.42578125" style="247" customWidth="1"/>
    <col min="123" max="16384" width="2.425781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xYydsSorItFjxbtjzKlEq+ayQQ17/PRoQUu3SSFrts4AuDnxvsOwUwxd75XexZcIuuVomzdHSuPq0iyr9RHm9g==" saltValue="oXVj3qf5CRpNKxcS+Pgtu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90" zoomScaleNormal="90" zoomScaleSheetLayoutView="55" workbookViewId="0">
      <selection activeCell="BN18" sqref="BN18"/>
    </sheetView>
  </sheetViews>
  <sheetFormatPr defaultColWidth="0" defaultRowHeight="13.5" customHeight="1" zeroHeight="1" x14ac:dyDescent="0.15"/>
  <cols>
    <col min="1" max="34" width="2.42578125" style="248" customWidth="1"/>
    <col min="35" max="122" width="2.42578125" style="247" customWidth="1"/>
    <col min="123" max="16384" width="2.425781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570</v>
      </c>
    </row>
  </sheetData>
  <sheetProtection algorithmName="SHA-512" hashValue="bGLaVGE8e9OR4NDlTQkC4JHAjWcRHnWU6JmCeag5XVuIe2L8dYHp/YTN+kR6vKCqnbZvTyI3VYx30/wpHAheWQ==" saltValue="/nHHeJhiyHmX2EXnWeaAD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40625" defaultRowHeight="13.5" x14ac:dyDescent="0.15"/>
  <cols>
    <col min="1" max="1" width="45.85546875" style="132" customWidth="1"/>
    <col min="2" max="8" width="13.42578125" style="132" customWidth="1"/>
    <col min="9" max="16384" width="11.140625" style="132"/>
  </cols>
  <sheetData>
    <row r="1" spans="1:8" x14ac:dyDescent="0.15">
      <c r="A1" s="126"/>
      <c r="B1" s="127"/>
      <c r="C1" s="128"/>
      <c r="D1" s="129"/>
      <c r="E1" s="130"/>
      <c r="F1" s="130"/>
      <c r="G1" s="130"/>
      <c r="H1" s="131"/>
    </row>
    <row r="2" spans="1:8" x14ac:dyDescent="0.15">
      <c r="A2" s="133"/>
      <c r="B2" s="134"/>
      <c r="C2" s="135"/>
      <c r="D2" s="136" t="s">
        <v>50</v>
      </c>
      <c r="E2" s="137"/>
      <c r="F2" s="138" t="s">
        <v>524</v>
      </c>
      <c r="G2" s="139"/>
      <c r="H2" s="140"/>
    </row>
    <row r="3" spans="1:8" x14ac:dyDescent="0.15">
      <c r="A3" s="136" t="s">
        <v>517</v>
      </c>
      <c r="B3" s="141"/>
      <c r="C3" s="142"/>
      <c r="D3" s="143">
        <v>172136</v>
      </c>
      <c r="E3" s="144"/>
      <c r="F3" s="145">
        <v>96248</v>
      </c>
      <c r="G3" s="146"/>
      <c r="H3" s="147"/>
    </row>
    <row r="4" spans="1:8" x14ac:dyDescent="0.15">
      <c r="A4" s="148"/>
      <c r="B4" s="149"/>
      <c r="C4" s="150"/>
      <c r="D4" s="151">
        <v>65991</v>
      </c>
      <c r="E4" s="152"/>
      <c r="F4" s="153">
        <v>55768</v>
      </c>
      <c r="G4" s="154"/>
      <c r="H4" s="155"/>
    </row>
    <row r="5" spans="1:8" x14ac:dyDescent="0.15">
      <c r="A5" s="136" t="s">
        <v>519</v>
      </c>
      <c r="B5" s="141"/>
      <c r="C5" s="142"/>
      <c r="D5" s="143">
        <v>365007</v>
      </c>
      <c r="E5" s="144"/>
      <c r="F5" s="145">
        <v>76413</v>
      </c>
      <c r="G5" s="146"/>
      <c r="H5" s="147"/>
    </row>
    <row r="6" spans="1:8" x14ac:dyDescent="0.15">
      <c r="A6" s="148"/>
      <c r="B6" s="149"/>
      <c r="C6" s="150"/>
      <c r="D6" s="151">
        <v>130960</v>
      </c>
      <c r="E6" s="152"/>
      <c r="F6" s="153">
        <v>39658</v>
      </c>
      <c r="G6" s="154"/>
      <c r="H6" s="155"/>
    </row>
    <row r="7" spans="1:8" x14ac:dyDescent="0.15">
      <c r="A7" s="136" t="s">
        <v>520</v>
      </c>
      <c r="B7" s="141"/>
      <c r="C7" s="142"/>
      <c r="D7" s="143">
        <v>197507</v>
      </c>
      <c r="E7" s="144"/>
      <c r="F7" s="145">
        <v>66481</v>
      </c>
      <c r="G7" s="146"/>
      <c r="H7" s="147"/>
    </row>
    <row r="8" spans="1:8" x14ac:dyDescent="0.15">
      <c r="A8" s="148"/>
      <c r="B8" s="149"/>
      <c r="C8" s="150"/>
      <c r="D8" s="151">
        <v>98254</v>
      </c>
      <c r="E8" s="152"/>
      <c r="F8" s="153">
        <v>36120</v>
      </c>
      <c r="G8" s="154"/>
      <c r="H8" s="155"/>
    </row>
    <row r="9" spans="1:8" x14ac:dyDescent="0.15">
      <c r="A9" s="136" t="s">
        <v>521</v>
      </c>
      <c r="B9" s="141"/>
      <c r="C9" s="142"/>
      <c r="D9" s="143">
        <v>181000</v>
      </c>
      <c r="E9" s="144"/>
      <c r="F9" s="145">
        <v>67825</v>
      </c>
      <c r="G9" s="146"/>
      <c r="H9" s="147"/>
    </row>
    <row r="10" spans="1:8" x14ac:dyDescent="0.15">
      <c r="A10" s="148"/>
      <c r="B10" s="149"/>
      <c r="C10" s="150"/>
      <c r="D10" s="151">
        <v>93335</v>
      </c>
      <c r="E10" s="152"/>
      <c r="F10" s="153">
        <v>39417</v>
      </c>
      <c r="G10" s="154"/>
      <c r="H10" s="155"/>
    </row>
    <row r="11" spans="1:8" x14ac:dyDescent="0.15">
      <c r="A11" s="136" t="s">
        <v>522</v>
      </c>
      <c r="B11" s="141"/>
      <c r="C11" s="142"/>
      <c r="D11" s="143">
        <v>186978</v>
      </c>
      <c r="E11" s="144"/>
      <c r="F11" s="145">
        <v>81158</v>
      </c>
      <c r="G11" s="146"/>
      <c r="H11" s="147"/>
    </row>
    <row r="12" spans="1:8" x14ac:dyDescent="0.15">
      <c r="A12" s="148"/>
      <c r="B12" s="149"/>
      <c r="C12" s="156"/>
      <c r="D12" s="151">
        <v>153996</v>
      </c>
      <c r="E12" s="152"/>
      <c r="F12" s="153">
        <v>45320</v>
      </c>
      <c r="G12" s="154"/>
      <c r="H12" s="155"/>
    </row>
    <row r="13" spans="1:8" x14ac:dyDescent="0.15">
      <c r="A13" s="136"/>
      <c r="B13" s="141"/>
      <c r="C13" s="157"/>
      <c r="D13" s="158">
        <v>220526</v>
      </c>
      <c r="E13" s="159"/>
      <c r="F13" s="160">
        <v>77625</v>
      </c>
      <c r="G13" s="161"/>
      <c r="H13" s="147"/>
    </row>
    <row r="14" spans="1:8" x14ac:dyDescent="0.15">
      <c r="A14" s="148"/>
      <c r="B14" s="149"/>
      <c r="C14" s="150"/>
      <c r="D14" s="151">
        <v>108507</v>
      </c>
      <c r="E14" s="152"/>
      <c r="F14" s="153">
        <v>43257</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8.74</v>
      </c>
      <c r="C19" s="162">
        <f>ROUND(VALUE(SUBSTITUTE(実質収支比率等に係る経年分析!G$48,"▲","-")),2)</f>
        <v>10.15</v>
      </c>
      <c r="D19" s="162">
        <f>ROUND(VALUE(SUBSTITUTE(実質収支比率等に係る経年分析!H$48,"▲","-")),2)</f>
        <v>12.49</v>
      </c>
      <c r="E19" s="162">
        <f>ROUND(VALUE(SUBSTITUTE(実質収支比率等に係る経年分析!I$48,"▲","-")),2)</f>
        <v>7.32</v>
      </c>
      <c r="F19" s="162">
        <f>ROUND(VALUE(SUBSTITUTE(実質収支比率等に係る経年分析!J$48,"▲","-")),2)</f>
        <v>8.35</v>
      </c>
    </row>
    <row r="20" spans="1:11" x14ac:dyDescent="0.15">
      <c r="A20" s="162" t="s">
        <v>53</v>
      </c>
      <c r="B20" s="162">
        <f>ROUND(VALUE(SUBSTITUTE(実質収支比率等に係る経年分析!F$47,"▲","-")),2)</f>
        <v>31.82</v>
      </c>
      <c r="C20" s="162">
        <f>ROUND(VALUE(SUBSTITUTE(実質収支比率等に係る経年分析!G$47,"▲","-")),2)</f>
        <v>37.119999999999997</v>
      </c>
      <c r="D20" s="162">
        <f>ROUND(VALUE(SUBSTITUTE(実質収支比率等に係る経年分析!H$47,"▲","-")),2)</f>
        <v>39.43</v>
      </c>
      <c r="E20" s="162">
        <f>ROUND(VALUE(SUBSTITUTE(実質収支比率等に係る経年分析!I$47,"▲","-")),2)</f>
        <v>39.33</v>
      </c>
      <c r="F20" s="162">
        <f>ROUND(VALUE(SUBSTITUTE(実質収支比率等に係る経年分析!J$47,"▲","-")),2)</f>
        <v>34.909999999999997</v>
      </c>
    </row>
    <row r="21" spans="1:11" x14ac:dyDescent="0.15">
      <c r="A21" s="162" t="s">
        <v>54</v>
      </c>
      <c r="B21" s="162">
        <f>IF(ISNUMBER(VALUE(SUBSTITUTE(実質収支比率等に係る経年分析!F$49,"▲","-"))),ROUND(VALUE(SUBSTITUTE(実質収支比率等に係る経年分析!F$49,"▲","-")),2),NA())</f>
        <v>2.2599999999999998</v>
      </c>
      <c r="C21" s="162">
        <f>IF(ISNUMBER(VALUE(SUBSTITUTE(実質収支比率等に係る経年分析!G$49,"▲","-"))),ROUND(VALUE(SUBSTITUTE(実質収支比率等に係る経年分析!G$49,"▲","-")),2),NA())</f>
        <v>3.84</v>
      </c>
      <c r="D21" s="162">
        <f>IF(ISNUMBER(VALUE(SUBSTITUTE(実質収支比率等に係る経年分析!H$49,"▲","-"))),ROUND(VALUE(SUBSTITUTE(実質収支比率等に係る経年分析!H$49,"▲","-")),2),NA())</f>
        <v>-0.33</v>
      </c>
      <c r="E21" s="162">
        <f>IF(ISNUMBER(VALUE(SUBSTITUTE(実質収支比率等に係る経年分析!I$49,"▲","-"))),ROUND(VALUE(SUBSTITUTE(実質収支比率等に係る経年分析!I$49,"▲","-")),2),NA())</f>
        <v>-10.64</v>
      </c>
      <c r="F21" s="162">
        <f>IF(ISNUMBER(VALUE(SUBSTITUTE(実質収支比率等に係る経年分析!J$49,"▲","-"))),ROUND(VALUE(SUBSTITUTE(実質収支比率等に係る経年分析!J$49,"▲","-")),2),NA())</f>
        <v>-5.87</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0.03</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str">
        <f>IF(連結実質赤字比率に係る赤字・黒字の構成分析!C$39="",NA(),連結実質赤字比率に係る赤字・黒字の構成分析!C$39)</f>
        <v>国民健康保険特別会計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0.32</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7.0000000000000007E-2</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v>
      </c>
    </row>
    <row r="32" spans="1:11" x14ac:dyDescent="0.15">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0.01</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0.02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0.1</v>
      </c>
    </row>
    <row r="33" spans="1:16" x14ac:dyDescent="0.15">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0.44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0.93</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1.21</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1.52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1.18</v>
      </c>
    </row>
    <row r="34" spans="1:16" x14ac:dyDescent="0.15">
      <c r="A34" s="163" t="str">
        <f>IF(連結実質赤字比率に係る赤字・黒字の構成分析!C$36="",NA(),連結実質赤字比率に係る赤字・黒字の構成分析!C$36)</f>
        <v>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5.45</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5.39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4.92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4.45</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4.0599999999999996</v>
      </c>
    </row>
    <row r="35" spans="1:16" x14ac:dyDescent="0.15">
      <c r="A35" s="163" t="str">
        <f>IF(連結実質赤字比率に係る赤字・黒字の構成分析!C$35="",NA(),連結実質赤字比率に係る赤字・黒字の構成分析!C$35)</f>
        <v>下水道事業会計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6.19</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5.4</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4.6900000000000004</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4.8899999999999997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5.16</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8.73</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10.14</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12.49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7.32</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8.34</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2053</v>
      </c>
      <c r="E42" s="164"/>
      <c r="F42" s="164"/>
      <c r="G42" s="164">
        <f>'実質公債費比率（分子）の構造'!L$52</f>
        <v>1977</v>
      </c>
      <c r="H42" s="164"/>
      <c r="I42" s="164"/>
      <c r="J42" s="164">
        <f>'実質公債費比率（分子）の構造'!M$52</f>
        <v>2080</v>
      </c>
      <c r="K42" s="164"/>
      <c r="L42" s="164"/>
      <c r="M42" s="164">
        <f>'実質公債費比率（分子）の構造'!N$52</f>
        <v>2157</v>
      </c>
      <c r="N42" s="164"/>
      <c r="O42" s="164"/>
      <c r="P42" s="164">
        <f>'実質公債費比率（分子）の構造'!O$52</f>
        <v>2256</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24</v>
      </c>
      <c r="C44" s="164"/>
      <c r="D44" s="164"/>
      <c r="E44" s="164">
        <f>'実質公債費比率（分子）の構造'!L$50</f>
        <v>24</v>
      </c>
      <c r="F44" s="164"/>
      <c r="G44" s="164"/>
      <c r="H44" s="164">
        <f>'実質公債費比率（分子）の構造'!M$50</f>
        <v>24</v>
      </c>
      <c r="I44" s="164"/>
      <c r="J44" s="164"/>
      <c r="K44" s="164">
        <f>'実質公債費比率（分子）の構造'!N$50</f>
        <v>15</v>
      </c>
      <c r="L44" s="164"/>
      <c r="M44" s="164"/>
      <c r="N44" s="164">
        <f>'実質公債費比率（分子）の構造'!O$50</f>
        <v>0</v>
      </c>
      <c r="O44" s="164"/>
      <c r="P44" s="164"/>
    </row>
    <row r="45" spans="1:16" x14ac:dyDescent="0.15">
      <c r="A45" s="164" t="s">
        <v>63</v>
      </c>
      <c r="B45" s="164">
        <f>'実質公債費比率（分子）の構造'!K$49</f>
        <v>22</v>
      </c>
      <c r="C45" s="164"/>
      <c r="D45" s="164"/>
      <c r="E45" s="164">
        <f>'実質公債費比率（分子）の構造'!L$49</f>
        <v>10</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15">
      <c r="A46" s="164" t="s">
        <v>64</v>
      </c>
      <c r="B46" s="164">
        <f>'実質公債費比率（分子）の構造'!K$48</f>
        <v>395</v>
      </c>
      <c r="C46" s="164"/>
      <c r="D46" s="164"/>
      <c r="E46" s="164">
        <f>'実質公債費比率（分子）の構造'!L$48</f>
        <v>388</v>
      </c>
      <c r="F46" s="164"/>
      <c r="G46" s="164"/>
      <c r="H46" s="164">
        <f>'実質公債費比率（分子）の構造'!M$48</f>
        <v>405</v>
      </c>
      <c r="I46" s="164"/>
      <c r="J46" s="164"/>
      <c r="K46" s="164">
        <f>'実質公債費比率（分子）の構造'!N$48</f>
        <v>424</v>
      </c>
      <c r="L46" s="164"/>
      <c r="M46" s="164"/>
      <c r="N46" s="164">
        <f>'実質公債費比率（分子）の構造'!O$48</f>
        <v>434</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2383</v>
      </c>
      <c r="C49" s="164"/>
      <c r="D49" s="164"/>
      <c r="E49" s="164">
        <f>'実質公債費比率（分子）の構造'!L$45</f>
        <v>2265</v>
      </c>
      <c r="F49" s="164"/>
      <c r="G49" s="164"/>
      <c r="H49" s="164">
        <f>'実質公債費比率（分子）の構造'!M$45</f>
        <v>2461</v>
      </c>
      <c r="I49" s="164"/>
      <c r="J49" s="164"/>
      <c r="K49" s="164">
        <f>'実質公債費比率（分子）の構造'!N$45</f>
        <v>2651</v>
      </c>
      <c r="L49" s="164"/>
      <c r="M49" s="164"/>
      <c r="N49" s="164">
        <f>'実質公債費比率（分子）の構造'!O$45</f>
        <v>2864</v>
      </c>
      <c r="O49" s="164"/>
      <c r="P49" s="164"/>
    </row>
    <row r="50" spans="1:16" x14ac:dyDescent="0.15">
      <c r="A50" s="164" t="s">
        <v>67</v>
      </c>
      <c r="B50" s="164" t="e">
        <f>NA()</f>
        <v>#N/A</v>
      </c>
      <c r="C50" s="164">
        <f>IF(ISNUMBER('実質公債費比率（分子）の構造'!K$53),'実質公債費比率（分子）の構造'!K$53,NA())</f>
        <v>771</v>
      </c>
      <c r="D50" s="164" t="e">
        <f>NA()</f>
        <v>#N/A</v>
      </c>
      <c r="E50" s="164" t="e">
        <f>NA()</f>
        <v>#N/A</v>
      </c>
      <c r="F50" s="164">
        <f>IF(ISNUMBER('実質公債費比率（分子）の構造'!L$53),'実質公債費比率（分子）の構造'!L$53,NA())</f>
        <v>710</v>
      </c>
      <c r="G50" s="164" t="e">
        <f>NA()</f>
        <v>#N/A</v>
      </c>
      <c r="H50" s="164" t="e">
        <f>NA()</f>
        <v>#N/A</v>
      </c>
      <c r="I50" s="164">
        <f>IF(ISNUMBER('実質公債費比率（分子）の構造'!M$53),'実質公債費比率（分子）の構造'!M$53,NA())</f>
        <v>810</v>
      </c>
      <c r="J50" s="164" t="e">
        <f>NA()</f>
        <v>#N/A</v>
      </c>
      <c r="K50" s="164" t="e">
        <f>NA()</f>
        <v>#N/A</v>
      </c>
      <c r="L50" s="164">
        <f>IF(ISNUMBER('実質公債費比率（分子）の構造'!N$53),'実質公債費比率（分子）の構造'!N$53,NA())</f>
        <v>933</v>
      </c>
      <c r="M50" s="164" t="e">
        <f>NA()</f>
        <v>#N/A</v>
      </c>
      <c r="N50" s="164" t="e">
        <f>NA()</f>
        <v>#N/A</v>
      </c>
      <c r="O50" s="164">
        <f>IF(ISNUMBER('実質公債費比率（分子）の構造'!O$53),'実質公債費比率（分子）の構造'!O$53,NA())</f>
        <v>1042</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19250</v>
      </c>
      <c r="E56" s="163"/>
      <c r="F56" s="163"/>
      <c r="G56" s="163">
        <f>'将来負担比率（分子）の構造'!J$52</f>
        <v>21908</v>
      </c>
      <c r="H56" s="163"/>
      <c r="I56" s="163"/>
      <c r="J56" s="163">
        <f>'将来負担比率（分子）の構造'!K$52</f>
        <v>21617</v>
      </c>
      <c r="K56" s="163"/>
      <c r="L56" s="163"/>
      <c r="M56" s="163">
        <f>'将来負担比率（分子）の構造'!L$52</f>
        <v>21849</v>
      </c>
      <c r="N56" s="163"/>
      <c r="O56" s="163"/>
      <c r="P56" s="163">
        <f>'将来負担比率（分子）の構造'!M$52</f>
        <v>21505</v>
      </c>
    </row>
    <row r="57" spans="1:16" x14ac:dyDescent="0.15">
      <c r="A57" s="163" t="s">
        <v>42</v>
      </c>
      <c r="B57" s="163"/>
      <c r="C57" s="163"/>
      <c r="D57" s="163">
        <f>'将来負担比率（分子）の構造'!I$51</f>
        <v>2997</v>
      </c>
      <c r="E57" s="163"/>
      <c r="F57" s="163"/>
      <c r="G57" s="163">
        <f>'将来負担比率（分子）の構造'!J$51</f>
        <v>3354</v>
      </c>
      <c r="H57" s="163"/>
      <c r="I57" s="163"/>
      <c r="J57" s="163">
        <f>'将来負担比率（分子）の構造'!K$51</f>
        <v>3026</v>
      </c>
      <c r="K57" s="163"/>
      <c r="L57" s="163"/>
      <c r="M57" s="163">
        <f>'将来負担比率（分子）の構造'!L$51</f>
        <v>2645</v>
      </c>
      <c r="N57" s="163"/>
      <c r="O57" s="163"/>
      <c r="P57" s="163">
        <f>'将来負担比率（分子）の構造'!M$51</f>
        <v>2311</v>
      </c>
    </row>
    <row r="58" spans="1:16" x14ac:dyDescent="0.15">
      <c r="A58" s="163" t="s">
        <v>41</v>
      </c>
      <c r="B58" s="163"/>
      <c r="C58" s="163"/>
      <c r="D58" s="163">
        <f>'将来負担比率（分子）の構造'!I$50</f>
        <v>7297</v>
      </c>
      <c r="E58" s="163"/>
      <c r="F58" s="163"/>
      <c r="G58" s="163">
        <f>'将来負担比率（分子）の構造'!J$50</f>
        <v>7528</v>
      </c>
      <c r="H58" s="163"/>
      <c r="I58" s="163"/>
      <c r="J58" s="163">
        <f>'将来負担比率（分子）の構造'!K$50</f>
        <v>7439</v>
      </c>
      <c r="K58" s="163"/>
      <c r="L58" s="163"/>
      <c r="M58" s="163">
        <f>'将来負担比率（分子）の構造'!L$50</f>
        <v>7605</v>
      </c>
      <c r="N58" s="163"/>
      <c r="O58" s="163"/>
      <c r="P58" s="163">
        <f>'将来負担比率（分子）の構造'!M$50</f>
        <v>7338</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2455</v>
      </c>
      <c r="C62" s="163"/>
      <c r="D62" s="163"/>
      <c r="E62" s="163">
        <f>'将来負担比率（分子）の構造'!J$45</f>
        <v>2334</v>
      </c>
      <c r="F62" s="163"/>
      <c r="G62" s="163"/>
      <c r="H62" s="163">
        <f>'将来負担比率（分子）の構造'!K$45</f>
        <v>2111</v>
      </c>
      <c r="I62" s="163"/>
      <c r="J62" s="163"/>
      <c r="K62" s="163">
        <f>'将来負担比率（分子）の構造'!L$45</f>
        <v>2356</v>
      </c>
      <c r="L62" s="163"/>
      <c r="M62" s="163"/>
      <c r="N62" s="163">
        <f>'将来負担比率（分子）の構造'!M$45</f>
        <v>2204</v>
      </c>
      <c r="O62" s="163"/>
      <c r="P62" s="163"/>
    </row>
    <row r="63" spans="1:16" x14ac:dyDescent="0.15">
      <c r="A63" s="163" t="s">
        <v>34</v>
      </c>
      <c r="B63" s="163">
        <f>'将来負担比率（分子）の構造'!I$44</f>
        <v>9</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f>'将来負担比率（分子）の構造'!M$44</f>
        <v>161</v>
      </c>
      <c r="O63" s="163"/>
      <c r="P63" s="163"/>
    </row>
    <row r="64" spans="1:16" x14ac:dyDescent="0.15">
      <c r="A64" s="163" t="s">
        <v>33</v>
      </c>
      <c r="B64" s="163">
        <f>'将来負担比率（分子）の構造'!I$43</f>
        <v>4065</v>
      </c>
      <c r="C64" s="163"/>
      <c r="D64" s="163"/>
      <c r="E64" s="163">
        <f>'将来負担比率（分子）の構造'!J$43</f>
        <v>3698</v>
      </c>
      <c r="F64" s="163"/>
      <c r="G64" s="163"/>
      <c r="H64" s="163">
        <f>'将来負担比率（分子）の構造'!K$43</f>
        <v>3465</v>
      </c>
      <c r="I64" s="163"/>
      <c r="J64" s="163"/>
      <c r="K64" s="163">
        <f>'将来負担比率（分子）の構造'!L$43</f>
        <v>3543</v>
      </c>
      <c r="L64" s="163"/>
      <c r="M64" s="163"/>
      <c r="N64" s="163">
        <f>'将来負担比率（分子）の構造'!M$43</f>
        <v>3498</v>
      </c>
      <c r="O64" s="163"/>
      <c r="P64" s="163"/>
    </row>
    <row r="65" spans="1:16" x14ac:dyDescent="0.15">
      <c r="A65" s="163" t="s">
        <v>32</v>
      </c>
      <c r="B65" s="163">
        <f>'将来負担比率（分子）の構造'!I$42</f>
        <v>61</v>
      </c>
      <c r="C65" s="163"/>
      <c r="D65" s="163"/>
      <c r="E65" s="163">
        <f>'将来負担比率（分子）の構造'!J$42</f>
        <v>38</v>
      </c>
      <c r="F65" s="163"/>
      <c r="G65" s="163"/>
      <c r="H65" s="163">
        <f>'将来負担比率（分子）の構造'!K$42</f>
        <v>14</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24291</v>
      </c>
      <c r="C66" s="163"/>
      <c r="D66" s="163"/>
      <c r="E66" s="163">
        <f>'将来負担比率（分子）の構造'!J$41</f>
        <v>28104</v>
      </c>
      <c r="F66" s="163"/>
      <c r="G66" s="163"/>
      <c r="H66" s="163">
        <f>'将来負担比率（分子）の構造'!K$41</f>
        <v>27843</v>
      </c>
      <c r="I66" s="163"/>
      <c r="J66" s="163"/>
      <c r="K66" s="163">
        <f>'将来負担比率（分子）の構造'!L$41</f>
        <v>28152</v>
      </c>
      <c r="L66" s="163"/>
      <c r="M66" s="163"/>
      <c r="N66" s="163">
        <f>'将来負担比率（分子）の構造'!M$41</f>
        <v>27937</v>
      </c>
      <c r="O66" s="163"/>
      <c r="P66" s="163"/>
    </row>
    <row r="67" spans="1:16" x14ac:dyDescent="0.15">
      <c r="A67" s="163" t="s">
        <v>71</v>
      </c>
      <c r="B67" s="163" t="e">
        <f>NA()</f>
        <v>#N/A</v>
      </c>
      <c r="C67" s="163">
        <f>IF(ISNUMBER('将来負担比率（分子）の構造'!I$53), IF('将来負担比率（分子）の構造'!I$53 &lt; 0, 0, '将来負担比率（分子）の構造'!I$53), NA())</f>
        <v>1337</v>
      </c>
      <c r="D67" s="163" t="e">
        <f>NA()</f>
        <v>#N/A</v>
      </c>
      <c r="E67" s="163" t="e">
        <f>NA()</f>
        <v>#N/A</v>
      </c>
      <c r="F67" s="163">
        <f>IF(ISNUMBER('将来負担比率（分子）の構造'!J$53), IF('将来負担比率（分子）の構造'!J$53 &lt; 0, 0, '将来負担比率（分子）の構造'!J$53), NA())</f>
        <v>1384</v>
      </c>
      <c r="G67" s="163" t="e">
        <f>NA()</f>
        <v>#N/A</v>
      </c>
      <c r="H67" s="163" t="e">
        <f>NA()</f>
        <v>#N/A</v>
      </c>
      <c r="I67" s="163">
        <f>IF(ISNUMBER('将来負担比率（分子）の構造'!K$53), IF('将来負担比率（分子）の構造'!K$53 &lt; 0, 0, '将来負担比率（分子）の構造'!K$53), NA())</f>
        <v>1351</v>
      </c>
      <c r="J67" s="163" t="e">
        <f>NA()</f>
        <v>#N/A</v>
      </c>
      <c r="K67" s="163" t="e">
        <f>NA()</f>
        <v>#N/A</v>
      </c>
      <c r="L67" s="163">
        <f>IF(ISNUMBER('将来負担比率（分子）の構造'!L$53), IF('将来負担比率（分子）の構造'!L$53 &lt; 0, 0, '将来負担比率（分子）の構造'!L$53), NA())</f>
        <v>1951</v>
      </c>
      <c r="M67" s="163" t="e">
        <f>NA()</f>
        <v>#N/A</v>
      </c>
      <c r="N67" s="163" t="e">
        <f>NA()</f>
        <v>#N/A</v>
      </c>
      <c r="O67" s="163">
        <f>IF(ISNUMBER('将来負担比率（分子）の構造'!M$53), IF('将来負担比率（分子）の構造'!M$53 &lt; 0, 0, '将来負担比率（分子）の構造'!M$53), NA())</f>
        <v>2646</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3744</v>
      </c>
      <c r="C72" s="167">
        <f>基金残高に係る経年分析!G55</f>
        <v>3792</v>
      </c>
      <c r="D72" s="167">
        <f>基金残高に係る経年分析!H55</f>
        <v>3448</v>
      </c>
    </row>
    <row r="73" spans="1:16" x14ac:dyDescent="0.15">
      <c r="A73" s="166" t="s">
        <v>74</v>
      </c>
      <c r="B73" s="167">
        <f>基金残高に係る経年分析!F56</f>
        <v>802</v>
      </c>
      <c r="C73" s="167">
        <f>基金残高に係る経年分析!G56</f>
        <v>844</v>
      </c>
      <c r="D73" s="167">
        <f>基金残高に係る経年分析!H56</f>
        <v>875</v>
      </c>
    </row>
    <row r="74" spans="1:16" x14ac:dyDescent="0.15">
      <c r="A74" s="166" t="s">
        <v>75</v>
      </c>
      <c r="B74" s="167">
        <f>基金残高に係る経年分析!F57</f>
        <v>4827</v>
      </c>
      <c r="C74" s="167">
        <f>基金残高に係る経年分析!G57</f>
        <v>4782</v>
      </c>
      <c r="D74" s="167">
        <f>基金残高に係る経年分析!H57</f>
        <v>4846</v>
      </c>
    </row>
  </sheetData>
  <sheetProtection algorithmName="SHA-512" hashValue="uzXubzQfocBo0eyWYHAueemMnHEBXWr+PsFXmB4jlDuEZO+kfmz2ZGSg6UUEFyzZuDpsJtGb4LsAvCsmu9sTgQ==" saltValue="bheCNi+wrFaiBEVMQp2Py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2026-03-12T00:41:26Z</cp:lastPrinted>
  <dcterms:created xsi:type="dcterms:W3CDTF">2026-02-23T04:13:14Z</dcterms:created>
  <dcterms:modified xsi:type="dcterms:W3CDTF">2026-09-07T04:30:39Z</dcterms:modified>
  <cp:category/>
</cp:coreProperties>
</file>