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03\Desktop\一時\"/>
    </mc:Choice>
  </mc:AlternateContent>
  <bookViews>
    <workbookView xWindow="0" yWindow="0" windowWidth="28800" windowHeight="13845" tabRatio="9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BW34" i="10"/>
  <c r="BE34" i="10"/>
  <c r="AM34" i="10"/>
  <c r="U34" i="10"/>
  <c r="C34" i="10"/>
  <c r="CO34" i="10" l="1"/>
  <c r="BW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<sst xmlns="http://schemas.openxmlformats.org/spreadsheetml/2006/main" count="1062" uniqueCount="557">
  <si>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</si>
  <si>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</si>
  <si>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</si>
  <si>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</si>
  <si>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</si>
  <si>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</si>
  <si>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</si>
  <si>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</si>
  <si>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</si>
  <si>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</si>
  <si>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</si>
  <si>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</si>
  <si>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</si>
  <si>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</si>
  <si>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</si>
  <si>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</si>
  <si>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</si>
  <si>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</si>
  <si>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</si>
  <si>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</si>
  <si>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</si>
  <si>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</si>
  <si>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</si>
  <si>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</si>
  <si>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</si>
  <si>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</si>
  <si>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</si>
  <si>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</si>
  <si>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</si>
  <si>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</si>
  <si>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</si>
  <si>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</si>
  <si>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</si>
  <si>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</si>
  <si>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</si>
  <si>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</si>
  <si>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</si>
  <si>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</si>
  <si>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</si>
  <si>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</si>
  <si>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</si>
  <si>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</si>
  <si>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</si>
  <si>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</si>
  <si>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</si>
  <si>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</si>
  <si>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</si>
  <si>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</si>
  <si>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</si>
  <si>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</si>
  <si>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</si>
  <si>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</si>
  <si>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</si>
  <si>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</si>
  <si>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</si>
  <si>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</si>
  <si>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</si>
  <si>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</si>
  <si>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</si>
  <si>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</si>
  <si>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</si>
  <si>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</si>
  <si>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</si>
  <si>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</si>
  <si>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</si>
  <si>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</si>
  <si>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</si>
  <si>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</si>
  <si>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</si>
  <si>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</si>
  <si>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</si>
  <si>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</si>
  <si>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</si>
  <si>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</si>
  <si>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</si>
  <si>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</si>
  <si>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</si>
  <si>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</si>
  <si>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</si>
  <si>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</si>
  <si>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</si>
  <si>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</si>
  <si>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</si>
  <si>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</si>
  <si>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</si>
  <si>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</si>
  <si>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</si>
  <si>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</si>
  <si>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</si>
  <si>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</si>
  <si>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</si>
  <si>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</si>
  <si>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</si>
  <si>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</si>
  <si>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遠軽町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</si>
  <si>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</si>
  <si>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</si>
  <si>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</si>
  <si>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</si>
  <si>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</si>
  <si>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</si>
  <si>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</si>
  <si>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</si>
  <si>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</si>
  <si>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</si>
  <si>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</si>
  <si>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</si>
  <si>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</si>
  <si>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</si>
  <si>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</si>
  <si>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</si>
  <si>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</si>
  <si>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</si>
  <si>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</si>
  <si>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</si>
  <si>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</si>
  <si>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</si>
  <si>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</si>
  <si>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</si>
  <si>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</si>
  <si>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</si>
  <si>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</si>
  <si>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</si>
  <si>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</si>
  <si>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</si>
  <si>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</si>
  <si>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</si>
  <si>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</si>
  <si>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</si>
  <si>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</si>
  <si>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</si>
  <si>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</si>
  <si>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</si>
  <si>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</si>
  <si>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</si>
  <si>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</si>
  <si>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</si>
  <si>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</si>
  <si>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</si>
  <si>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</si>
  <si>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</si>
  <si>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</si>
  <si>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</si>
  <si>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</si>
  <si>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</si>
  <si>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</si>
  <si>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</si>
  <si>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</si>
  <si>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</si>
  <si>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</si>
  <si>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</si>
  <si>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</si>
  <si>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</si>
  <si>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</si>
  <si>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</si>
  <si>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</si>
  <si>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</si>
  <si>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</si>
  <si>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</si>
  <si>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</si>
  <si>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</si>
  <si>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</si>
  <si>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</si>
  <si>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</si>
  <si>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</si>
  <si>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</si>
  <si>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</si>
  <si>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</si>
  <si>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</si>
  <si>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</si>
  <si>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</si>
  <si>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</si>
  <si>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</si>
  <si>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</si>
  <si>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</si>
  <si>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</si>
  <si>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</si>
  <si>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</si>
  <si>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</si>
  <si>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</si>
  <si>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</si>
  <si>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</si>
  <si>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</si>
  <si>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</si>
  <si>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</si>
  <si>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</si>
  <si>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</si>
  <si>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</si>
  <si>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</si>
  <si>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</si>
  <si>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</si>
  <si>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</si>
  <si>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</si>
  <si>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</si>
  <si>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</si>
  <si>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</si>
  <si>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</si>
  <si>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</si>
  <si>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</si>
  <si>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</si>
  <si>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</si>
  <si>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</si>
  <si>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</si>
  <si>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</si>
  <si>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北海道遠軽町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</si>
  <si>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</si>
  <si>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</si>
  <si>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</si>
  <si>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</si>
  <si>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</si>
  <si>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</si>
  <si>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</si>
  <si>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</si>
  <si>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</si>
  <si>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</si>
  <si>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</si>
  <si>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</si>
  <si>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</si>
  <si>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</si>
  <si>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</si>
  <si>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</si>
  <si>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</si>
  <si>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</si>
  <si>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</si>
  <si>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</si>
  <si>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</si>
  <si>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</si>
  <si>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</si>
  <si>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</si>
  <si>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</si>
  <si>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</si>
  <si>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</si>
  <si>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</si>
  <si>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</si>
  <si>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</si>
  <si>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</si>
  <si>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</si>
  <si>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</si>
  <si>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</si>
  <si>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</si>
  <si>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</si>
  <si>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</si>
  <si>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</si>
  <si>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</si>
  <si>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</si>
  <si>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</si>
  <si>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</si>
  <si>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</si>
  <si>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</si>
  <si>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</si>
  <si>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</si>
  <si>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</si>
  <si>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</si>
  <si>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</si>
  <si>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</si>
  <si>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</si>
  <si>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</si>
  <si>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</si>
  <si>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</si>
  <si>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</si>
  <si>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</si>
  <si>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</si>
  <si>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</si>
  <si>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</si>
  <si>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</si>
  <si>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</si>
  <si>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</si>
  <si>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</si>
  <si>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</si>
  <si>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</si>
  <si>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</si>
  <si>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</si>
  <si>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</si>
  <si>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</si>
  <si>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</si>
  <si>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</si>
  <si>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</si>
  <si>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</si>
  <si>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</si>
  <si>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</si>
  <si>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</si>
  <si>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</si>
  <si>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</si>
  <si>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</si>
  <si>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</si>
  <si>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</si>
  <si>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</si>
  <si>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</si>
  <si>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</si>
  <si>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</si>
  <si>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</si>
  <si>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</si>
  <si>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</si>
  <si>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</si>
  <si>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</si>
  <si>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</si>
  <si>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</si>
  <si>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</si>
  <si>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</si>
  <si>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</si>
  <si>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</si>
  <si>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</si>
  <si>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</si>
  <si>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</si>
  <si>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</si>
  <si>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</si>
  <si>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</si>
  <si>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</si>
  <si>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</si>
  <si>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</si>
  <si>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</si>
  <si>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</si>
  <si>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</si>
  <si>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</si>
  <si>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</si>
  <si>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</si>
  <si>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</si>
  <si>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</si>
  <si>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</si>
  <si>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</si>
  <si>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</si>
  <si>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</si>
  <si>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</si>
  <si>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</si>
  <si>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</si>
  <si>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</si>
  <si>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</si>
  <si>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</si>
  <si>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</si>
  <si>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</si>
  <si>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</si>
  <si>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</si>
  <si>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</si>
  <si>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</si>
  <si>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</si>
  <si>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</si>
  <si>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</si>
  <si>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</si>
  <si>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</si>
  <si>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</si>
  <si>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</si>
  <si>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</si>
  <si>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</si>
  <si>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</si>
  <si>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</si>
  <si>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</si>
  <si>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</si>
  <si>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</si>
  <si>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</si>
  <si>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</si>
  <si>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</si>
  <si>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</si>
  <si>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</si>
  <si>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</si>
  <si>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</si>
  <si>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北海道遠軽町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</si>
  <si>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</si>
  <si>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</si>
  <si>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</si>
  <si>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</si>
  <si>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</si>
  <si>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</si>
  <si>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</si>
  <si>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</si>
  <si>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</si>
  <si>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</si>
  <si>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</si>
  <si>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</si>
  <si>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</si>
  <si>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</si>
  <si>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</si>
  <si>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</si>
  <si>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</si>
  <si>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</si>
  <si>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</si>
  <si>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</si>
  <si>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</si>
  <si>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</si>
  <si>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</si>
  <si>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</si>
  <si>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</si>
  <si>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</si>
  <si>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</si>
  <si>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</si>
  <si>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</si>
  <si>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</si>
  <si>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</si>
  <si>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</si>
  <si>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</si>
  <si>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</si>
  <si>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</si>
  <si>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</si>
  <si>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</si>
  <si>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</si>
  <si>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</si>
  <si>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</si>
  <si>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</si>
  <si>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</si>
  <si>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</si>
  <si>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</si>
  <si>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</si>
  <si>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</si>
  <si>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</si>
  <si>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</si>
  <si>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</si>
  <si>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</si>
  <si>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</si>
  <si>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</si>
  <si>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</si>
  <si>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</si>
  <si>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</si>
  <si>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</si>
  <si>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</si>
  <si>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</si>
  <si>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</si>
  <si>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</si>
  <si>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</si>
  <si>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</si>
  <si>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</si>
  <si>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</si>
  <si>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</si>
  <si>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</si>
  <si>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</si>
  <si>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</si>
  <si>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</si>
  <si>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</si>
  <si>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</si>
  <si>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</si>
  <si>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</si>
  <si>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</si>
  <si>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</si>
  <si>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</si>
  <si>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</si>
  <si>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</si>
  <si>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</si>
  <si>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</si>
  <si>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</si>
  <si>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</si>
  <si>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</si>
  <si>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</si>
  <si>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</si>
  <si>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</si>
  <si>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</si>
  <si>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</si>
  <si>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</si>
  <si>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</si>
  <si>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</si>
  <si>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</si>
  <si>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</si>
  <si>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</si>
  <si>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</si>
  <si>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</si>
  <si>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</si>
  <si>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</si>
  <si>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</si>
  <si>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</si>
  <si>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</si>
  <si>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</si>
  <si>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</si>
  <si>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</si>
  <si>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</si>
  <si>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</si>
  <si>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</si>
  <si>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</si>
  <si>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</si>
  <si>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</si>
  <si>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</si>
  <si>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</si>
  <si>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</si>
  <si>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</si>
  <si>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</si>
  <si>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</si>
  <si>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</si>
  <si>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</si>
  <si>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</si>
  <si>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</si>
  <si>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</si>
  <si>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</si>
  <si>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</si>
  <si>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</si>
  <si>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</si>
  <si>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</si>
  <si>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</si>
  <si>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</si>
  <si>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</si>
  <si>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</si>
  <si>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</si>
  <si>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</si>
  <si>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</si>
  <si>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</si>
  <si>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</si>
  <si>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</si>
  <si>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</si>
  <si>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</si>
  <si>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</si>
  <si>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</si>
  <si>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</si>
  <si>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</si>
  <si>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</si>
  <si>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</si>
  <si>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</si>
  <si>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</si>
  <si>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</si>
  <si>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</si>
  <si>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</si>
  <si>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</si>
  <si>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</si>
  <si>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</si>
  <si>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</si>
  <si>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</si>
  <si>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</si>
  <si>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</si>
  <si>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</si>
  <si>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</si>
  <si>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</si>
  <si>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</si>
  <si>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</si>
  <si>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</si>
  <si>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</si>
  <si>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</si>
  <si>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</si>
  <si>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</si>
  <si>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</si>
  <si>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</si>
  <si>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</si>
  <si>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</si>
  <si>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</si>
  <si>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</si>
  <si>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</si>
  <si>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</si>
  <si>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</si>
  <si>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10.64</t>
  </si>
  <si>
    <t>▲ 5.87</t>
  </si>
  <si>
    <t>一般会計</t>
  </si>
  <si>
    <t>下水道事業会計</t>
  </si>
  <si>
    <t>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</si>
  <si>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</si>
  <si>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</si>
  <si>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</si>
  <si>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</si>
  <si>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</si>
  <si>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</si>
  <si>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</si>
  <si>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</si>
  <si>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</si>
  <si>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</si>
  <si>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株式会社生田原振興公社</t>
    <rPh sb="0" eb="4">
      <t>カブシキガイシャ</t>
    </rPh>
    <rPh sb="4" eb="7">
      <t>イクタハラ</t>
    </rPh>
    <rPh sb="7" eb="9">
      <t>シンコウ</t>
    </rPh>
    <rPh sb="9" eb="11">
      <t>コウシャ</t>
    </rPh>
    <phoneticPr fontId="38"/>
  </si>
  <si>
    <t>-</t>
    <phoneticPr fontId="38"/>
  </si>
  <si>
    <t>-</t>
    <phoneticPr fontId="38"/>
  </si>
  <si>
    <t>-</t>
    <phoneticPr fontId="38"/>
  </si>
  <si>
    <t>遠軽地区広域組合</t>
    <rPh sb="0" eb="2">
      <t>エンガル</t>
    </rPh>
    <rPh sb="2" eb="4">
      <t>チク</t>
    </rPh>
    <rPh sb="4" eb="6">
      <t>コウイキ</t>
    </rPh>
    <rPh sb="6" eb="8">
      <t>クミアイ</t>
    </rPh>
    <phoneticPr fontId="38"/>
  </si>
  <si>
    <t>網走地方教育研修センター組合</t>
    <rPh sb="0" eb="2">
      <t>アバシリ</t>
    </rPh>
    <rPh sb="2" eb="4">
      <t>チホウ</t>
    </rPh>
    <rPh sb="4" eb="6">
      <t>キョウイク</t>
    </rPh>
    <rPh sb="6" eb="8">
      <t>ケンシュウ</t>
    </rPh>
    <rPh sb="12" eb="14">
      <t>クミアイ</t>
    </rPh>
    <phoneticPr fontId="38"/>
  </si>
  <si>
    <t>まちづくり振興基金</t>
    <rPh sb="5" eb="7">
      <t>シンコウ</t>
    </rPh>
    <rPh sb="7" eb="9">
      <t>キキン</t>
    </rPh>
    <phoneticPr fontId="5"/>
  </si>
  <si>
    <t>地域振興基金</t>
    <rPh sb="0" eb="2">
      <t>チイキ</t>
    </rPh>
    <rPh sb="2" eb="4">
      <t>シンコウ</t>
    </rPh>
    <rPh sb="4" eb="6">
      <t>キキン</t>
    </rPh>
    <phoneticPr fontId="38"/>
  </si>
  <si>
    <t>森林環境譲与税基金</t>
    <rPh sb="0" eb="2">
      <t>シンリン</t>
    </rPh>
    <rPh sb="2" eb="4">
      <t>カンキョウ</t>
    </rPh>
    <rPh sb="4" eb="6">
      <t>ジョウヨ</t>
    </rPh>
    <rPh sb="6" eb="7">
      <t>ゼイ</t>
    </rPh>
    <rPh sb="7" eb="9">
      <t>キキン</t>
    </rPh>
    <phoneticPr fontId="38"/>
  </si>
  <si>
    <t>名寄線代替輸送確保基金</t>
    <rPh sb="0" eb="2">
      <t>ナヨロ</t>
    </rPh>
    <rPh sb="2" eb="3">
      <t>セン</t>
    </rPh>
    <rPh sb="3" eb="5">
      <t>ダイタイ</t>
    </rPh>
    <rPh sb="5" eb="7">
      <t>ユソウ</t>
    </rPh>
    <rPh sb="7" eb="9">
      <t>カクホ</t>
    </rPh>
    <rPh sb="9" eb="11">
      <t>キキン</t>
    </rPh>
    <phoneticPr fontId="38"/>
  </si>
  <si>
    <t>まち・ひと・しごと創生基金</t>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</si>
</sst>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7EC5-4F8A-9A8A-9E786EB210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172136</c:v>
                </c:pt>
                <c:pt idx="1">
                  <c:v>365007</c:v>
                </c:pt>
                <c:pt idx="2">
                  <c:v>197507</c:v>
                </c:pt>
                <c:pt idx="3">
                  <c:v>181000</c:v>
                </c:pt>
                <c:pt idx="4">
                  <c:v>186978</c:v>
                </c:pt>
              </c:numCache>
            </c:numRef>
          </c:val>
          <c:smooth val="0"/>
          <c:extLst>
            <c:ext xmlns:c16="http://schemas.microsoft.com/office/drawing/2014/chart" uri="{C3380CC4-5D6E-409C-BE32-E72D297353CC}">
              <c16:uniqueId val="{00000001-7EC5-4F8A-9A8A-9E786EB210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8.74</c:v>
                </c:pt>
                <c:pt idx="1">
                  <c:v>10.15</c:v>
                </c:pt>
                <c:pt idx="2">
                  <c:v>12.49</c:v>
                </c:pt>
                <c:pt idx="3">
                  <c:v>7.32</c:v>
                </c:pt>
                <c:pt idx="4">
                  <c:v>8.35</c:v>
                </c:pt>
              </c:numCache>
            </c:numRef>
          </c:val>
          <c:extLst>
            <c:ext xmlns:c16="http://schemas.microsoft.com/office/drawing/2014/chart" uri="{C3380CC4-5D6E-409C-BE32-E72D297353CC}">
              <c16:uniqueId val="{00000000-D606-4D57-AB16-118E4692AD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31.82</c:v>
                </c:pt>
                <c:pt idx="1">
                  <c:v>37.119999999999997</c:v>
                </c:pt>
                <c:pt idx="2">
                  <c:v>39.43</c:v>
                </c:pt>
                <c:pt idx="3">
                  <c:v>39.33</c:v>
                </c:pt>
                <c:pt idx="4">
                  <c:v>34.909999999999997</c:v>
                </c:pt>
              </c:numCache>
            </c:numRef>
          </c:val>
          <c:extLst>
            <c:ext xmlns:c16="http://schemas.microsoft.com/office/drawing/2014/chart" uri="{C3380CC4-5D6E-409C-BE32-E72D297353CC}">
              <c16:uniqueId val="{00000001-D606-4D57-AB16-118E4692AD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3.84</c:v>
                </c:pt>
                <c:pt idx="2">
                  <c:v>-0.33</c:v>
                </c:pt>
                <c:pt idx="3">
                  <c:v>-10.64</c:v>
                </c:pt>
                <c:pt idx="4">
                  <c:v>-5.87</c:v>
                </c:pt>
              </c:numCache>
            </c:numRef>
          </c:val>
          <c:smooth val="0"/>
          <c:extLst>
            <c:ext xmlns:c16="http://schemas.microsoft.com/office/drawing/2014/chart" uri="{C3380CC4-5D6E-409C-BE32-E72D297353CC}">
              <c16:uniqueId val="{00000002-D606-4D57-AB16-118E4692AD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0</c:v>
                </c:pt>
                <c:pt idx="9">
                  <c:v>0</c:v>
                </c:pt>
              </c:numCache>
            </c:numRef>
          </c:val>
          <c:extLst>
            <c:ext xmlns:c16="http://schemas.microsoft.com/office/drawing/2014/chart" uri="{C3380CC4-5D6E-409C-BE32-E72D297353CC}">
              <c16:uniqueId val="{00000000-BAC8-4F62-A5DA-47DC857424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C8-4F62-A5DA-47DC857424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C8-4F62-A5DA-47DC857424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C8-4F62-A5DA-47DC857424F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0.1</c:v>
                </c:pt>
                <c:pt idx="4">
                  <c:v>#N/A</c:v>
                </c:pt>
                <c:pt idx="5">
                  <c:v>0.1</c:v>
                </c:pt>
                <c:pt idx="6">
                  <c:v>#N/A</c:v>
                </c:pt>
                <c:pt idx="7">
                  <c:v>7.0000000000000007E-2</c:v>
                </c:pt>
                <c:pt idx="8">
                  <c:v>#N/A</c:v>
                </c:pt>
                <c:pt idx="9">
                  <c:v>0.1</c:v>
                </c:pt>
              </c:numCache>
            </c:numRef>
          </c:val>
          <c:extLst>
            <c:ext xmlns:c16="http://schemas.microsoft.com/office/drawing/2014/chart" uri="{C3380CC4-5D6E-409C-BE32-E72D297353CC}">
              <c16:uniqueId val="{00000004-BAC8-4F62-A5DA-47DC857424F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0.1</c:v>
                </c:pt>
              </c:numCache>
            </c:numRef>
          </c:val>
          <c:extLst>
            <c:ext xmlns:c16="http://schemas.microsoft.com/office/drawing/2014/chart" uri="{C3380CC4-5D6E-409C-BE32-E72D297353CC}">
              <c16:uniqueId val="{00000005-BAC8-4F62-A5DA-47DC857424F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0.93</c:v>
                </c:pt>
                <c:pt idx="4">
                  <c:v>#N/A</c:v>
                </c:pt>
                <c:pt idx="5">
                  <c:v>1.21</c:v>
                </c:pt>
                <c:pt idx="6">
                  <c:v>#N/A</c:v>
                </c:pt>
                <c:pt idx="7">
                  <c:v>1.52</c:v>
                </c:pt>
                <c:pt idx="8">
                  <c:v>#N/A</c:v>
                </c:pt>
                <c:pt idx="9">
                  <c:v>1.18</c:v>
                </c:pt>
              </c:numCache>
            </c:numRef>
          </c:val>
          <c:extLst>
            <c:ext xmlns:c16="http://schemas.microsoft.com/office/drawing/2014/chart" uri="{C3380CC4-5D6E-409C-BE32-E72D297353CC}">
              <c16:uniqueId val="{00000006-BAC8-4F62-A5DA-47DC857424F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5.45</c:v>
                </c:pt>
                <c:pt idx="2">
                  <c:v>#N/A</c:v>
                </c:pt>
                <c:pt idx="3">
                  <c:v>5.39</c:v>
                </c:pt>
                <c:pt idx="4">
                  <c:v>#N/A</c:v>
                </c:pt>
                <c:pt idx="5">
                  <c:v>4.92</c:v>
                </c:pt>
                <c:pt idx="6">
                  <c:v>#N/A</c:v>
                </c:pt>
                <c:pt idx="7">
                  <c:v>4.45</c:v>
                </c:pt>
                <c:pt idx="8">
                  <c:v>#N/A</c:v>
                </c:pt>
                <c:pt idx="9">
                  <c:v>4.0599999999999996</c:v>
                </c:pt>
              </c:numCache>
            </c:numRef>
          </c:val>
          <c:extLst>
            <c:ext xmlns:c16="http://schemas.microsoft.com/office/drawing/2014/chart" uri="{C3380CC4-5D6E-409C-BE32-E72D297353CC}">
              <c16:uniqueId val="{00000007-BAC8-4F62-A5DA-47DC857424F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6.19</c:v>
                </c:pt>
                <c:pt idx="2">
                  <c:v>#N/A</c:v>
                </c:pt>
                <c:pt idx="3">
                  <c:v>5.4</c:v>
                </c:pt>
                <c:pt idx="4">
                  <c:v>#N/A</c:v>
                </c:pt>
                <c:pt idx="5">
                  <c:v>4.6900000000000004</c:v>
                </c:pt>
                <c:pt idx="6">
                  <c:v>#N/A</c:v>
                </c:pt>
                <c:pt idx="7">
                  <c:v>4.8899999999999997</c:v>
                </c:pt>
                <c:pt idx="8">
                  <c:v>#N/A</c:v>
                </c:pt>
                <c:pt idx="9">
                  <c:v>5.16</c:v>
                </c:pt>
              </c:numCache>
            </c:numRef>
          </c:val>
          <c:extLst>
            <c:ext xmlns:c16="http://schemas.microsoft.com/office/drawing/2014/chart" uri="{C3380CC4-5D6E-409C-BE32-E72D297353CC}">
              <c16:uniqueId val="{00000008-BAC8-4F62-A5DA-47DC857424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8.73</c:v>
                </c:pt>
                <c:pt idx="2">
                  <c:v>#N/A</c:v>
                </c:pt>
                <c:pt idx="3">
                  <c:v>10.14</c:v>
                </c:pt>
                <c:pt idx="4">
                  <c:v>#N/A</c:v>
                </c:pt>
                <c:pt idx="5">
                  <c:v>12.49</c:v>
                </c:pt>
                <c:pt idx="6">
                  <c:v>#N/A</c:v>
                </c:pt>
                <c:pt idx="7">
                  <c:v>7.32</c:v>
                </c:pt>
                <c:pt idx="8">
                  <c:v>#N/A</c:v>
                </c:pt>
                <c:pt idx="9">
                  <c:v>8.34</c:v>
                </c:pt>
              </c:numCache>
            </c:numRef>
          </c:val>
          <c:extLst>
            <c:ext xmlns:c16="http://schemas.microsoft.com/office/drawing/2014/chart" uri="{C3380CC4-5D6E-409C-BE32-E72D297353CC}">
              <c16:uniqueId val="{00000009-BAC8-4F62-A5DA-47DC857424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2053</c:v>
                </c:pt>
                <c:pt idx="5">
                  <c:v>1977</c:v>
                </c:pt>
                <c:pt idx="8">
                  <c:v>2080</c:v>
                </c:pt>
                <c:pt idx="11">
                  <c:v>2157</c:v>
                </c:pt>
                <c:pt idx="14">
                  <c:v>2256</c:v>
                </c:pt>
              </c:numCache>
            </c:numRef>
          </c:val>
          <c:extLst>
            <c:ext xmlns:c16="http://schemas.microsoft.com/office/drawing/2014/chart" uri="{C3380CC4-5D6E-409C-BE32-E72D297353CC}">
              <c16:uniqueId val="{00000000-B5EB-4BB2-8522-17082928B6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EB-4BB2-8522-17082928B6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24</c:v>
                </c:pt>
                <c:pt idx="6">
                  <c:v>24</c:v>
                </c:pt>
                <c:pt idx="9">
                  <c:v>15</c:v>
                </c:pt>
                <c:pt idx="12">
                  <c:v>0</c:v>
                </c:pt>
              </c:numCache>
            </c:numRef>
          </c:val>
          <c:extLst>
            <c:ext xmlns:c16="http://schemas.microsoft.com/office/drawing/2014/chart" uri="{C3380CC4-5D6E-409C-BE32-E72D297353CC}">
              <c16:uniqueId val="{00000002-B5EB-4BB2-8522-17082928B6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10</c:v>
                </c:pt>
                <c:pt idx="6">
                  <c:v>0</c:v>
                </c:pt>
                <c:pt idx="9">
                  <c:v>0</c:v>
                </c:pt>
                <c:pt idx="12">
                  <c:v>0</c:v>
                </c:pt>
              </c:numCache>
            </c:numRef>
          </c:val>
          <c:extLst>
            <c:ext xmlns:c16="http://schemas.microsoft.com/office/drawing/2014/chart" uri="{C3380CC4-5D6E-409C-BE32-E72D297353CC}">
              <c16:uniqueId val="{00000003-B5EB-4BB2-8522-17082928B6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395</c:v>
                </c:pt>
                <c:pt idx="3">
                  <c:v>388</c:v>
                </c:pt>
                <c:pt idx="6">
                  <c:v>405</c:v>
                </c:pt>
                <c:pt idx="9">
                  <c:v>424</c:v>
                </c:pt>
                <c:pt idx="12">
                  <c:v>434</c:v>
                </c:pt>
              </c:numCache>
            </c:numRef>
          </c:val>
          <c:extLst>
            <c:ext xmlns:c16="http://schemas.microsoft.com/office/drawing/2014/chart" uri="{C3380CC4-5D6E-409C-BE32-E72D297353CC}">
              <c16:uniqueId val="{00000004-B5EB-4BB2-8522-17082928B6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EB-4BB2-8522-17082928B6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EB-4BB2-8522-17082928B6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2383</c:v>
                </c:pt>
                <c:pt idx="3">
                  <c:v>2265</c:v>
                </c:pt>
                <c:pt idx="6">
                  <c:v>2461</c:v>
                </c:pt>
                <c:pt idx="9">
                  <c:v>2651</c:v>
                </c:pt>
                <c:pt idx="12">
                  <c:v>2864</c:v>
                </c:pt>
              </c:numCache>
            </c:numRef>
          </c:val>
          <c:extLst>
            <c:ext xmlns:c16="http://schemas.microsoft.com/office/drawing/2014/chart" uri="{C3380CC4-5D6E-409C-BE32-E72D297353CC}">
              <c16:uniqueId val="{00000007-B5EB-4BB2-8522-17082928B6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771</c:v>
                </c:pt>
                <c:pt idx="2">
                  <c:v>#N/A</c:v>
                </c:pt>
                <c:pt idx="3">
                  <c:v>#N/A</c:v>
                </c:pt>
                <c:pt idx="4">
                  <c:v>710</c:v>
                </c:pt>
                <c:pt idx="5">
                  <c:v>#N/A</c:v>
                </c:pt>
                <c:pt idx="6">
                  <c:v>#N/A</c:v>
                </c:pt>
                <c:pt idx="7">
                  <c:v>810</c:v>
                </c:pt>
                <c:pt idx="8">
                  <c:v>#N/A</c:v>
                </c:pt>
                <c:pt idx="9">
                  <c:v>#N/A</c:v>
                </c:pt>
                <c:pt idx="10">
                  <c:v>933</c:v>
                </c:pt>
                <c:pt idx="11">
                  <c:v>#N/A</c:v>
                </c:pt>
                <c:pt idx="12">
                  <c:v>#N/A</c:v>
                </c:pt>
                <c:pt idx="13">
                  <c:v>1042</c:v>
                </c:pt>
                <c:pt idx="14">
                  <c:v>#N/A</c:v>
                </c:pt>
              </c:numCache>
            </c:numRef>
          </c:val>
          <c:smooth val="0"/>
          <c:extLst>
            <c:ext xmlns:c16="http://schemas.microsoft.com/office/drawing/2014/chart" uri="{C3380CC4-5D6E-409C-BE32-E72D297353CC}">
              <c16:uniqueId val="{00000008-B5EB-4BB2-8522-17082928B6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19250</c:v>
                </c:pt>
                <c:pt idx="5">
                  <c:v>21908</c:v>
                </c:pt>
                <c:pt idx="8">
                  <c:v>21617</c:v>
                </c:pt>
                <c:pt idx="11">
                  <c:v>21849</c:v>
                </c:pt>
                <c:pt idx="14">
                  <c:v>21505</c:v>
                </c:pt>
              </c:numCache>
            </c:numRef>
          </c:val>
          <c:extLst>
            <c:ext xmlns:c16="http://schemas.microsoft.com/office/drawing/2014/chart" uri="{C3380CC4-5D6E-409C-BE32-E72D297353CC}">
              <c16:uniqueId val="{00000000-7322-453D-84BA-354B96E415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2997</c:v>
                </c:pt>
                <c:pt idx="5">
                  <c:v>3354</c:v>
                </c:pt>
                <c:pt idx="8">
                  <c:v>3026</c:v>
                </c:pt>
                <c:pt idx="11">
                  <c:v>2645</c:v>
                </c:pt>
                <c:pt idx="14">
                  <c:v>2311</c:v>
                </c:pt>
              </c:numCache>
            </c:numRef>
          </c:val>
          <c:extLst>
            <c:ext xmlns:c16="http://schemas.microsoft.com/office/drawing/2014/chart" uri="{C3380CC4-5D6E-409C-BE32-E72D297353CC}">
              <c16:uniqueId val="{00000001-7322-453D-84BA-354B96E415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7297</c:v>
                </c:pt>
                <c:pt idx="5">
                  <c:v>7528</c:v>
                </c:pt>
                <c:pt idx="8">
                  <c:v>7439</c:v>
                </c:pt>
                <c:pt idx="11">
                  <c:v>7605</c:v>
                </c:pt>
                <c:pt idx="14">
                  <c:v>7338</c:v>
                </c:pt>
              </c:numCache>
            </c:numRef>
          </c:val>
          <c:extLst>
            <c:ext xmlns:c16="http://schemas.microsoft.com/office/drawing/2014/chart" uri="{C3380CC4-5D6E-409C-BE32-E72D297353CC}">
              <c16:uniqueId val="{00000002-7322-453D-84BA-354B96E415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2-453D-84BA-354B96E415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22-453D-84BA-354B96E415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2-453D-84BA-354B96E415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2455</c:v>
                </c:pt>
                <c:pt idx="3">
                  <c:v>2334</c:v>
                </c:pt>
                <c:pt idx="6">
                  <c:v>2111</c:v>
                </c:pt>
                <c:pt idx="9">
                  <c:v>2356</c:v>
                </c:pt>
                <c:pt idx="12">
                  <c:v>2204</c:v>
                </c:pt>
              </c:numCache>
            </c:numRef>
          </c:val>
          <c:extLst>
            <c:ext xmlns:c16="http://schemas.microsoft.com/office/drawing/2014/chart" uri="{C3380CC4-5D6E-409C-BE32-E72D297353CC}">
              <c16:uniqueId val="{00000006-7322-453D-84BA-354B96E415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0</c:v>
                </c:pt>
                <c:pt idx="6">
                  <c:v>0</c:v>
                </c:pt>
                <c:pt idx="9">
                  <c:v>0</c:v>
                </c:pt>
                <c:pt idx="12">
                  <c:v>161</c:v>
                </c:pt>
              </c:numCache>
            </c:numRef>
          </c:val>
          <c:extLst>
            <c:ext xmlns:c16="http://schemas.microsoft.com/office/drawing/2014/chart" uri="{C3380CC4-5D6E-409C-BE32-E72D297353CC}">
              <c16:uniqueId val="{00000007-7322-453D-84BA-354B96E415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4065</c:v>
                </c:pt>
                <c:pt idx="3">
                  <c:v>3698</c:v>
                </c:pt>
                <c:pt idx="6">
                  <c:v>3465</c:v>
                </c:pt>
                <c:pt idx="9">
                  <c:v>3543</c:v>
                </c:pt>
                <c:pt idx="12">
                  <c:v>3498</c:v>
                </c:pt>
              </c:numCache>
            </c:numRef>
          </c:val>
          <c:extLst>
            <c:ext xmlns:c16="http://schemas.microsoft.com/office/drawing/2014/chart" uri="{C3380CC4-5D6E-409C-BE32-E72D297353CC}">
              <c16:uniqueId val="{00000008-7322-453D-84BA-354B96E415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61</c:v>
                </c:pt>
                <c:pt idx="3">
                  <c:v>38</c:v>
                </c:pt>
                <c:pt idx="6">
                  <c:v>14</c:v>
                </c:pt>
                <c:pt idx="9">
                  <c:v>0</c:v>
                </c:pt>
                <c:pt idx="12">
                  <c:v>0</c:v>
                </c:pt>
              </c:numCache>
            </c:numRef>
          </c:val>
          <c:extLst>
            <c:ext xmlns:c16="http://schemas.microsoft.com/office/drawing/2014/chart" uri="{C3380CC4-5D6E-409C-BE32-E72D297353CC}">
              <c16:uniqueId val="{00000009-7322-453D-84BA-354B96E415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24291</c:v>
                </c:pt>
                <c:pt idx="3">
                  <c:v>28104</c:v>
                </c:pt>
                <c:pt idx="6">
                  <c:v>27843</c:v>
                </c:pt>
                <c:pt idx="9">
                  <c:v>28152</c:v>
                </c:pt>
                <c:pt idx="12">
                  <c:v>27937</c:v>
                </c:pt>
              </c:numCache>
            </c:numRef>
          </c:val>
          <c:extLst>
            <c:ext xmlns:c16="http://schemas.microsoft.com/office/drawing/2014/chart" uri="{C3380CC4-5D6E-409C-BE32-E72D297353CC}">
              <c16:uniqueId val="{0000000A-7322-453D-84BA-354B96E415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1337</c:v>
                </c:pt>
                <c:pt idx="2">
                  <c:v>#N/A</c:v>
                </c:pt>
                <c:pt idx="3">
                  <c:v>#N/A</c:v>
                </c:pt>
                <c:pt idx="4">
                  <c:v>1384</c:v>
                </c:pt>
                <c:pt idx="5">
                  <c:v>#N/A</c:v>
                </c:pt>
                <c:pt idx="6">
                  <c:v>#N/A</c:v>
                </c:pt>
                <c:pt idx="7">
                  <c:v>1351</c:v>
                </c:pt>
                <c:pt idx="8">
                  <c:v>#N/A</c:v>
                </c:pt>
                <c:pt idx="9">
                  <c:v>#N/A</c:v>
                </c:pt>
                <c:pt idx="10">
                  <c:v>1951</c:v>
                </c:pt>
                <c:pt idx="11">
                  <c:v>#N/A</c:v>
                </c:pt>
                <c:pt idx="12">
                  <c:v>#N/A</c:v>
                </c:pt>
                <c:pt idx="13">
                  <c:v>2646</c:v>
                </c:pt>
                <c:pt idx="14">
                  <c:v>#N/A</c:v>
                </c:pt>
              </c:numCache>
            </c:numRef>
          </c:val>
          <c:smooth val="0"/>
          <c:extLst>
            <c:ext xmlns:c16="http://schemas.microsoft.com/office/drawing/2014/chart" uri="{C3380CC4-5D6E-409C-BE32-E72D297353CC}">
              <c16:uniqueId val="{0000000B-7322-453D-84BA-354B96E415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3744</c:v>
                </c:pt>
                <c:pt idx="1">
                  <c:v>3792</c:v>
                </c:pt>
                <c:pt idx="2">
                  <c:v>3448</c:v>
                </c:pt>
              </c:numCache>
            </c:numRef>
          </c:val>
          <c:extLst>
            <c:ext xmlns:c16="http://schemas.microsoft.com/office/drawing/2014/chart" uri="{C3380CC4-5D6E-409C-BE32-E72D297353CC}">
              <c16:uniqueId val="{00000000-8755-4C93-8594-EFB57ACF0B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802</c:v>
                </c:pt>
                <c:pt idx="1">
                  <c:v>844</c:v>
                </c:pt>
                <c:pt idx="2">
                  <c:v>875</c:v>
                </c:pt>
              </c:numCache>
            </c:numRef>
          </c:val>
          <c:extLst>
            <c:ext xmlns:c16="http://schemas.microsoft.com/office/drawing/2014/chart" uri="{C3380CC4-5D6E-409C-BE32-E72D297353CC}">
              <c16:uniqueId val="{00000001-8755-4C93-8594-EFB57ACF0B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4827</c:v>
                </c:pt>
                <c:pt idx="1">
                  <c:v>4782</c:v>
                </c:pt>
                <c:pt idx="2">
                  <c:v>4846</c:v>
                </c:pt>
              </c:numCache>
            </c:numRef>
          </c:val>
          <c:extLst>
            <c:ext xmlns:c16="http://schemas.microsoft.com/office/drawing/2014/chart" uri="{C3380CC4-5D6E-409C-BE32-E72D297353CC}">
              <c16:uniqueId val="{00000002-8755-4C93-8594-EFB57ACF0B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地方債元利償還金においては、芸術文化交流プラザ整備やロックバレースキー場を含む道の駅遠軽森のオホーツク整備等に係る償還が増加したことによる。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また、元利償還金の増加に伴い、算入公債費等も増加している。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今後は、庁舎建設や最終処分場整備など大型事業の元利償還金等の増加が見込まれるが、将来推計等に基づき、実質公債費比率の適正な水準の維持に努める。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満期一括償還をしていないことから残高及び積立相当額はない。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将来負担額は、過去に借入れた地方債の償還が進んでいるが、芸術文化交流プラザ整備などの大型事業の実施により、令和３年度から現在高が多くなっている。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基準財政需要額算入見込額は</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過去に発行した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に係る元利償還額算入分について、順次償還が完了していることにより需要額が減少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今後も将来推計に基づき、将来負担比率の適正な水準の維持に努める。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北海道遠軽町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新庁舎建設事業など、一般財源を必要とする大型事業への繰入れにより財政調整基金は減少している。また、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行ったことで増加しているが、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基金全体の残高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公債費の増加や公共施設の整備のために減債基金、まちづくり振興基金及び地域振興基金を取り崩すことにより残高の減少が見込まれる。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まちづくり振興基金　　まちづくりの推進のため、公共施設の整備やソフト事業など幅広く活用している。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　　　　　合併時に合併特例事業債により造成した基金であり、まちづくりの推進のために活用する。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まちづくり振興基金　　ふるさと納税寄附金を本基金に積立て、翌年度以降に寄附金の使途に応じ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事業に充当するため繰入れしている。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このため、寄附金の増減により基金残高が増減する。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まちづくり振興基金　　ふるさと納税寄附金や指定寄附金は基金に積立て、寄附目的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沿った後年度事業に充当する。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新庁舎建設事業など、一般財源を必要とする大型事業への繰入れにより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、経常一般財源の減少により、繰入れの増加が見込まれる。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町の財政計画において、財政調整基金残高の適正水準を標準財政規模の１０％以上としており、同水準の維持に努める。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普通交付税再算定による積立てを行ったことで増加している。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庁舎建設等の大型事業により、後年度における公債費の増加が見込まれることから、必要に応じて繰入れする。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
17,482
1,332.45
18,159,313
17,318,635
824,472
9,878,077
27,937,394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過疎対策事業債及び合併特例事業債の発行額が多く、行政面積が広大（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1,332.45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㎡）であり、普通交付税における基準財政需要額が類似団体に比べ多いため、平均より下回る。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84667</xdr:rowOff>
    </xdr:to>
    <xdr:cxnSp macro="">
      <xdr:nvCxnSpPr>
        <xdr:cNvPr id="81" name="直線コネクタ 80"/>
        <xdr:cNvCxnSpPr/>
      </xdr:nvCxnSpPr>
      <xdr:spPr>
        <a:xfrm>
          <a:off x="1447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行政面積が広大である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施設が点在して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いる状況にあり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、経常収支比率が類似団体に比べ高くなっている。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このため、経常経費の改善を図るため、行政改革による施設の統廃合等を進めている。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113242</xdr:rowOff>
    </xdr:to>
    <xdr:cxnSp macro="">
      <xdr:nvCxnSpPr>
        <xdr:cNvPr id="135" name="直線コネクタ 134"/>
        <xdr:cNvCxnSpPr/>
      </xdr:nvCxnSpPr>
      <xdr:spPr>
        <a:xfrm flipV="1">
          <a:off x="4114800" y="1118510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65</xdr:row>
      <xdr:rowOff>113242</xdr:rowOff>
    </xdr:to>
    <xdr:cxnSp macro="">
      <xdr:nvCxnSpPr>
        <xdr:cNvPr id="138" name="直線コネクタ 137"/>
        <xdr:cNvCxnSpPr/>
      </xdr:nvCxnSpPr>
      <xdr:spPr>
        <a:xfrm>
          <a:off x="3225800" y="112454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65</xdr:row>
      <xdr:rowOff>101177</xdr:rowOff>
    </xdr:to>
    <xdr:cxnSp macro="">
      <xdr:nvCxnSpPr>
        <xdr:cNvPr id="141" name="直線コネクタ 140"/>
        <xdr:cNvCxnSpPr/>
      </xdr:nvCxnSpPr>
      <xdr:spPr>
        <a:xfrm>
          <a:off x="2336800" y="11048365"/>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65</xdr:row>
      <xdr:rowOff>133350</xdr:rowOff>
    </xdr:to>
    <xdr:cxnSp macro="">
      <xdr:nvCxnSpPr>
        <xdr:cNvPr id="144" name="直線コネクタ 143"/>
        <xdr:cNvCxnSpPr/>
      </xdr:nvCxnSpPr>
      <xdr:spPr>
        <a:xfrm flipV="1">
          <a:off x="1447800" y="1104836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4" name="楕円 153"/>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5" name="財政構造の弾力性該当値テキスト"/>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6" name="楕円 155"/>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148819</xdr:rowOff>
    </xdr:from>
    <xdr:ext cx="736600" cy="259045"/>
    <xdr:sp macro="" textlink="">
      <xdr:nvSpPr>
        <xdr:cNvPr id="157" name="テキスト ボックス 156"/>
        <xdr:cNvSpPr txBox="1"/>
      </xdr:nvSpPr>
      <xdr:spPr>
        <a:xfrm>
          <a:off x="3733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50377</xdr:rowOff>
    </xdr:from>
    <xdr:to>
      <xdr:col>15</xdr:col>
      <xdr:colOff>133350</xdr:colOff>
      <xdr:row>65</xdr:row>
      <xdr:rowOff>151977</xdr:rowOff>
    </xdr:to>
    <xdr:sp macro="" textlink="">
      <xdr:nvSpPr>
        <xdr:cNvPr id="158" name="楕円 157"/>
        <xdr:cNvSpPr/>
      </xdr:nvSpPr>
      <xdr:spPr>
        <a:xfrm>
          <a:off x="3175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136754</xdr:rowOff>
    </xdr:from>
    <xdr:ext cx="762000" cy="259045"/>
    <xdr:sp macro="" textlink="">
      <xdr:nvSpPr>
        <xdr:cNvPr id="159" name="テキスト ボックス 158"/>
        <xdr:cNvSpPr txBox="1"/>
      </xdr:nvSpPr>
      <xdr:spPr>
        <a:xfrm>
          <a:off x="2844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60" name="楕円 159"/>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61" name="テキスト ボックス 160"/>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2" name="楕円 161"/>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3" name="テキスト ボックス 162"/>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本町は、平成１７年１０月１日に４町村が合併した町であり、合併後は、新規採用職員の採用抑制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（一般職員等　平成１８年３１２人→令和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旧町村間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が遠距離であり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総合支所に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一定数の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職員を配置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する必要もあることから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また、公共施設の管理や３００ｋｍに及ぶ町道の除排雪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類似団体の平均を上回っていることや、人口減少が著しいことも要因の一つでもある。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15346</xdr:rowOff>
    </xdr:from>
    <xdr:to>
      <xdr:col>23</xdr:col>
      <xdr:colOff>133350</xdr:colOff>
      <xdr:row>82</xdr:row>
      <xdr:rowOff>32305</xdr:rowOff>
    </xdr:to>
    <xdr:cxnSp macro="">
      <xdr:nvCxnSpPr>
        <xdr:cNvPr id="199" name="直線コネクタ 198"/>
        <xdr:cNvCxnSpPr/>
      </xdr:nvCxnSpPr>
      <xdr:spPr>
        <a:xfrm>
          <a:off x="4114800" y="14074246"/>
          <a:ext cx="8382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14615</xdr:rowOff>
    </xdr:from>
    <xdr:to>
      <xdr:col>19</xdr:col>
      <xdr:colOff>133350</xdr:colOff>
      <xdr:row>82</xdr:row>
      <xdr:rowOff>15346</xdr:rowOff>
    </xdr:to>
    <xdr:cxnSp macro="">
      <xdr:nvCxnSpPr>
        <xdr:cNvPr id="202" name="直線コネクタ 201"/>
        <xdr:cNvCxnSpPr/>
      </xdr:nvCxnSpPr>
      <xdr:spPr>
        <a:xfrm>
          <a:off x="3225800" y="1407351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165824</xdr:rowOff>
    </xdr:from>
    <xdr:to>
      <xdr:col>15</xdr:col>
      <xdr:colOff>82550</xdr:colOff>
      <xdr:row>82</xdr:row>
      <xdr:rowOff>14615</xdr:rowOff>
    </xdr:to>
    <xdr:cxnSp macro="">
      <xdr:nvCxnSpPr>
        <xdr:cNvPr id="205" name="直線コネクタ 204"/>
        <xdr:cNvCxnSpPr/>
      </xdr:nvCxnSpPr>
      <xdr:spPr>
        <a:xfrm>
          <a:off x="2336800" y="14053274"/>
          <a:ext cx="889000" cy="2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147831</xdr:rowOff>
    </xdr:from>
    <xdr:to>
      <xdr:col>11</xdr:col>
      <xdr:colOff>31750</xdr:colOff>
      <xdr:row>81</xdr:row>
      <xdr:rowOff>165824</xdr:rowOff>
    </xdr:to>
    <xdr:cxnSp macro="">
      <xdr:nvCxnSpPr>
        <xdr:cNvPr id="208" name="直線コネクタ 207"/>
        <xdr:cNvCxnSpPr/>
      </xdr:nvCxnSpPr>
      <xdr:spPr>
        <a:xfrm>
          <a:off x="1447800" y="14035281"/>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152955</xdr:rowOff>
    </xdr:from>
    <xdr:to>
      <xdr:col>23</xdr:col>
      <xdr:colOff>184150</xdr:colOff>
      <xdr:row>82</xdr:row>
      <xdr:rowOff>83105</xdr:rowOff>
    </xdr:to>
    <xdr:sp macro="" textlink="">
      <xdr:nvSpPr>
        <xdr:cNvPr id="218" name="楕円 217"/>
        <xdr:cNvSpPr/>
      </xdr:nvSpPr>
      <xdr:spPr>
        <a:xfrm>
          <a:off x="4902200" y="140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125032</xdr:rowOff>
    </xdr:from>
    <xdr:ext cx="762000" cy="259045"/>
    <xdr:sp macro="" textlink="">
      <xdr:nvSpPr>
        <xdr:cNvPr id="219" name="人件費・物件費等の状況該当値テキスト"/>
        <xdr:cNvSpPr txBox="1"/>
      </xdr:nvSpPr>
      <xdr:spPr>
        <a:xfrm>
          <a:off x="5041900" y="140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135996</xdr:rowOff>
    </xdr:from>
    <xdr:to>
      <xdr:col>19</xdr:col>
      <xdr:colOff>184150</xdr:colOff>
      <xdr:row>82</xdr:row>
      <xdr:rowOff>66146</xdr:rowOff>
    </xdr:to>
    <xdr:sp macro="" textlink="">
      <xdr:nvSpPr>
        <xdr:cNvPr id="220" name="楕円 219"/>
        <xdr:cNvSpPr/>
      </xdr:nvSpPr>
      <xdr:spPr>
        <a:xfrm>
          <a:off x="4064000" y="140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50923</xdr:rowOff>
    </xdr:from>
    <xdr:ext cx="736600" cy="259045"/>
    <xdr:sp macro="" textlink="">
      <xdr:nvSpPr>
        <xdr:cNvPr id="221" name="テキスト ボックス 220"/>
        <xdr:cNvSpPr txBox="1"/>
      </xdr:nvSpPr>
      <xdr:spPr>
        <a:xfrm>
          <a:off x="3733800" y="14109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135265</xdr:rowOff>
    </xdr:from>
    <xdr:to>
      <xdr:col>15</xdr:col>
      <xdr:colOff>133350</xdr:colOff>
      <xdr:row>82</xdr:row>
      <xdr:rowOff>65415</xdr:rowOff>
    </xdr:to>
    <xdr:sp macro="" textlink="">
      <xdr:nvSpPr>
        <xdr:cNvPr id="222" name="楕円 221"/>
        <xdr:cNvSpPr/>
      </xdr:nvSpPr>
      <xdr:spPr>
        <a:xfrm>
          <a:off x="3175000" y="140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50192</xdr:rowOff>
    </xdr:from>
    <xdr:ext cx="762000" cy="259045"/>
    <xdr:sp macro="" textlink="">
      <xdr:nvSpPr>
        <xdr:cNvPr id="223" name="テキスト ボックス 222"/>
        <xdr:cNvSpPr txBox="1"/>
      </xdr:nvSpPr>
      <xdr:spPr>
        <a:xfrm>
          <a:off x="2844800" y="1410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115024</xdr:rowOff>
    </xdr:from>
    <xdr:to>
      <xdr:col>11</xdr:col>
      <xdr:colOff>82550</xdr:colOff>
      <xdr:row>82</xdr:row>
      <xdr:rowOff>45174</xdr:rowOff>
    </xdr:to>
    <xdr:sp macro="" textlink="">
      <xdr:nvSpPr>
        <xdr:cNvPr id="224" name="楕円 223"/>
        <xdr:cNvSpPr/>
      </xdr:nvSpPr>
      <xdr:spPr>
        <a:xfrm>
          <a:off x="2286000" y="140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29951</xdr:rowOff>
    </xdr:from>
    <xdr:ext cx="762000" cy="259045"/>
    <xdr:sp macro="" textlink="">
      <xdr:nvSpPr>
        <xdr:cNvPr id="225" name="テキスト ボックス 224"/>
        <xdr:cNvSpPr txBox="1"/>
      </xdr:nvSpPr>
      <xdr:spPr>
        <a:xfrm>
          <a:off x="1955800" y="1408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97031</xdr:rowOff>
    </xdr:from>
    <xdr:to>
      <xdr:col>7</xdr:col>
      <xdr:colOff>31750</xdr:colOff>
      <xdr:row>82</xdr:row>
      <xdr:rowOff>27181</xdr:rowOff>
    </xdr:to>
    <xdr:sp macro="" textlink="">
      <xdr:nvSpPr>
        <xdr:cNvPr id="226" name="楕円 225"/>
        <xdr:cNvSpPr/>
      </xdr:nvSpPr>
      <xdr:spPr>
        <a:xfrm>
          <a:off x="1397000" y="139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11958</xdr:rowOff>
    </xdr:from>
    <xdr:ext cx="762000" cy="259045"/>
    <xdr:sp macro="" textlink="">
      <xdr:nvSpPr>
        <xdr:cNvPr id="227" name="テキスト ボックス 226"/>
        <xdr:cNvSpPr txBox="1"/>
      </xdr:nvSpPr>
      <xdr:spPr>
        <a:xfrm>
          <a:off x="1066800" y="1407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本町のラスパイレス指数は類似団体平均値や全国市町村平均を下回っている状況にあることから、今後も給与水準の適正化を図るとともに、新規採用職員の確保や退職者の増加への対応に努める。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63" name="直線コネクタ 262"/>
        <xdr:cNvCxnSpPr/>
      </xdr:nvCxnSpPr>
      <xdr:spPr>
        <a:xfrm flipV="1">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65314</xdr:rowOff>
    </xdr:to>
    <xdr:cxnSp macro="">
      <xdr:nvCxnSpPr>
        <xdr:cNvPr id="266" name="直線コネクタ 265"/>
        <xdr:cNvCxnSpPr/>
      </xdr:nvCxnSpPr>
      <xdr:spPr>
        <a:xfrm>
          <a:off x="15290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145748</xdr:rowOff>
    </xdr:to>
    <xdr:cxnSp macro="">
      <xdr:nvCxnSpPr>
        <xdr:cNvPr id="269" name="直線コネクタ 268"/>
        <xdr:cNvCxnSpPr/>
      </xdr:nvCxnSpPr>
      <xdr:spPr>
        <a:xfrm flipV="1">
          <a:off x="14401800" y="1444413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145748</xdr:rowOff>
    </xdr:to>
    <xdr:cxnSp macro="">
      <xdr:nvCxnSpPr>
        <xdr:cNvPr id="272" name="直線コネクタ 271"/>
        <xdr:cNvCxnSpPr/>
      </xdr:nvCxnSpPr>
      <xdr:spPr>
        <a:xfrm>
          <a:off x="13512800" y="145015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55836</xdr:rowOff>
    </xdr:from>
    <xdr:ext cx="762000" cy="259045"/>
    <xdr:sp macro="" textlink="">
      <xdr:nvSpPr>
        <xdr:cNvPr id="276" name="テキスト ボックス 275"/>
        <xdr:cNvSpPr txBox="1"/>
      </xdr:nvSpPr>
      <xdr:spPr>
        <a:xfrm>
          <a:off x="13131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2" name="楕円 281"/>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3"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5" name="テキスト ボックス 284"/>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6" name="楕円 285"/>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7" name="テキスト ボックス 286"/>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8" name="楕円 287"/>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9" name="テキスト ボックス 288"/>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90" name="楕円 289"/>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91" name="テキスト ボックス 290"/>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本町は、平成１７年１０月１日に４町村が合併した町であり、合併後は、新規採用職員の採用抑制などにより職員数の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（一般職員等平成１８年３１２人→令和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に取り組んできた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旧町村間が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遠距離であり、各総合支所に一定数の職員を配置する必要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あることから、類似団体より職員数が多い。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また、人口減少が著しいことも要因の一つでもある。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このため、定員管理適正化計画に基づき、適正な職員配置に努める。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9737</xdr:rowOff>
    </xdr:from>
    <xdr:to>
      <xdr:col>81</xdr:col>
      <xdr:colOff>44450</xdr:colOff>
      <xdr:row>63</xdr:row>
      <xdr:rowOff>25823</xdr:rowOff>
    </xdr:to>
    <xdr:cxnSp macro="">
      <xdr:nvCxnSpPr>
        <xdr:cNvPr id="326" name="直線コネクタ 325"/>
        <xdr:cNvCxnSpPr/>
      </xdr:nvCxnSpPr>
      <xdr:spPr>
        <a:xfrm>
          <a:off x="16179800" y="1081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120862</xdr:rowOff>
    </xdr:from>
    <xdr:to>
      <xdr:col>77</xdr:col>
      <xdr:colOff>44450</xdr:colOff>
      <xdr:row>63</xdr:row>
      <xdr:rowOff>9737</xdr:rowOff>
    </xdr:to>
    <xdr:cxnSp macro="">
      <xdr:nvCxnSpPr>
        <xdr:cNvPr id="329" name="直線コネクタ 328"/>
        <xdr:cNvCxnSpPr/>
      </xdr:nvCxnSpPr>
      <xdr:spPr>
        <a:xfrm>
          <a:off x="15290800" y="107507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104775</xdr:rowOff>
    </xdr:from>
    <xdr:to>
      <xdr:col>72</xdr:col>
      <xdr:colOff>203200</xdr:colOff>
      <xdr:row>62</xdr:row>
      <xdr:rowOff>120862</xdr:rowOff>
    </xdr:to>
    <xdr:cxnSp macro="">
      <xdr:nvCxnSpPr>
        <xdr:cNvPr id="332" name="直線コネクタ 331"/>
        <xdr:cNvCxnSpPr/>
      </xdr:nvCxnSpPr>
      <xdr:spPr>
        <a:xfrm>
          <a:off x="14401800" y="1073467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104775</xdr:rowOff>
    </xdr:to>
    <xdr:cxnSp macro="">
      <xdr:nvCxnSpPr>
        <xdr:cNvPr id="335" name="直線コネクタ 334"/>
        <xdr:cNvCxnSpPr/>
      </xdr:nvCxnSpPr>
      <xdr:spPr>
        <a:xfrm>
          <a:off x="13512800" y="1070250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45" name="楕円 344"/>
        <xdr:cNvSpPr/>
      </xdr:nvSpPr>
      <xdr:spPr>
        <a:xfrm>
          <a:off x="16967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118550</xdr:rowOff>
    </xdr:from>
    <xdr:ext cx="762000" cy="259045"/>
    <xdr:sp macro="" textlink="">
      <xdr:nvSpPr>
        <xdr:cNvPr id="346" name="定員管理の状況該当値テキスト"/>
        <xdr:cNvSpPr txBox="1"/>
      </xdr:nvSpPr>
      <xdr:spPr>
        <a:xfrm>
          <a:off x="17106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130387</xdr:rowOff>
    </xdr:from>
    <xdr:to>
      <xdr:col>77</xdr:col>
      <xdr:colOff>95250</xdr:colOff>
      <xdr:row>63</xdr:row>
      <xdr:rowOff>60537</xdr:rowOff>
    </xdr:to>
    <xdr:sp macro="" textlink="">
      <xdr:nvSpPr>
        <xdr:cNvPr id="347" name="楕円 346"/>
        <xdr:cNvSpPr/>
      </xdr:nvSpPr>
      <xdr:spPr>
        <a:xfrm>
          <a:off x="16129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45314</xdr:rowOff>
    </xdr:from>
    <xdr:ext cx="736600" cy="259045"/>
    <xdr:sp macro="" textlink="">
      <xdr:nvSpPr>
        <xdr:cNvPr id="348" name="テキスト ボックス 347"/>
        <xdr:cNvSpPr txBox="1"/>
      </xdr:nvSpPr>
      <xdr:spPr>
        <a:xfrm>
          <a:off x="15798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70062</xdr:rowOff>
    </xdr:from>
    <xdr:to>
      <xdr:col>73</xdr:col>
      <xdr:colOff>44450</xdr:colOff>
      <xdr:row>63</xdr:row>
      <xdr:rowOff>212</xdr:rowOff>
    </xdr:to>
    <xdr:sp macro="" textlink="">
      <xdr:nvSpPr>
        <xdr:cNvPr id="349" name="楕円 348"/>
        <xdr:cNvSpPr/>
      </xdr:nvSpPr>
      <xdr:spPr>
        <a:xfrm>
          <a:off x="15240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50" name="テキスト ボックス 349"/>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53975</xdr:rowOff>
    </xdr:from>
    <xdr:to>
      <xdr:col>68</xdr:col>
      <xdr:colOff>203200</xdr:colOff>
      <xdr:row>62</xdr:row>
      <xdr:rowOff>155575</xdr:rowOff>
    </xdr:to>
    <xdr:sp macro="" textlink="">
      <xdr:nvSpPr>
        <xdr:cNvPr id="351" name="楕円 350"/>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140352</xdr:rowOff>
    </xdr:from>
    <xdr:ext cx="762000" cy="259045"/>
    <xdr:sp macro="" textlink="">
      <xdr:nvSpPr>
        <xdr:cNvPr id="352" name="テキスト ボックス 351"/>
        <xdr:cNvSpPr txBox="1"/>
      </xdr:nvSpPr>
      <xdr:spPr>
        <a:xfrm>
          <a:off x="14020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53" name="楕円 352"/>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54" name="テキスト ボックス 353"/>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芸術文化交流プラザ整備や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ロックバレースキー場を含む道の駅遠軽森のオホーツク整備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に係る借入金の償還が開始されたことから、比率が増加している。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今後も新庁舎建設などの大型事業の実施により地方債償還の増加が見込まれる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44</xdr:row>
      <xdr:rowOff>4233</xdr:rowOff>
    </xdr:to>
    <xdr:cxnSp macro="">
      <xdr:nvCxnSpPr>
        <xdr:cNvPr id="387" name="直線コネクタ 386"/>
        <xdr:cNvCxnSpPr/>
      </xdr:nvCxnSpPr>
      <xdr:spPr>
        <a:xfrm>
          <a:off x="16179800" y="743542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63077</xdr:rowOff>
    </xdr:to>
    <xdr:cxnSp macro="">
      <xdr:nvCxnSpPr>
        <xdr:cNvPr id="390" name="直線コネクタ 389"/>
        <xdr:cNvCxnSpPr/>
      </xdr:nvCxnSpPr>
      <xdr:spPr>
        <a:xfrm>
          <a:off x="15290800" y="737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6773</xdr:rowOff>
    </xdr:to>
    <xdr:cxnSp macro="">
      <xdr:nvCxnSpPr>
        <xdr:cNvPr id="393" name="直線コネクタ 392"/>
        <xdr:cNvCxnSpPr/>
      </xdr:nvCxnSpPr>
      <xdr:spPr>
        <a:xfrm>
          <a:off x="14401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162137</xdr:rowOff>
    </xdr:to>
    <xdr:cxnSp macro="">
      <xdr:nvCxnSpPr>
        <xdr:cNvPr id="396" name="直線コネクタ 395"/>
        <xdr:cNvCxnSpPr/>
      </xdr:nvCxnSpPr>
      <xdr:spPr>
        <a:xfrm flipV="1">
          <a:off x="13512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6" name="楕円 405"/>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7" name="公債費負担の状況該当値テキスト"/>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8" name="楕円 407"/>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9" name="テキスト ボックス 408"/>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10" name="楕円 409"/>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11" name="テキスト ボックス 410"/>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2" name="楕円 411"/>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3" name="テキスト ボックス 412"/>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14" name="楕円 413"/>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15" name="テキスト ボックス 414"/>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芸術文化交流プラザ整備などの大型公共事業の実施により、地方債残高が増加しており、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庁舎の建設等による地方債の借入額の増加が見込まれ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、大型公共事業終了後は、適正な水準を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33322</xdr:rowOff>
    </xdr:from>
    <xdr:to>
      <xdr:col>81</xdr:col>
      <xdr:colOff>44450</xdr:colOff>
      <xdr:row>15</xdr:row>
      <xdr:rowOff>129842</xdr:rowOff>
    </xdr:to>
    <xdr:cxnSp macro="">
      <xdr:nvCxnSpPr>
        <xdr:cNvPr id="451" name="直線コネクタ 450"/>
        <xdr:cNvCxnSpPr/>
      </xdr:nvCxnSpPr>
      <xdr:spPr>
        <a:xfrm>
          <a:off x="16179800" y="260507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116296</xdr:rowOff>
    </xdr:from>
    <xdr:to>
      <xdr:col>77</xdr:col>
      <xdr:colOff>44450</xdr:colOff>
      <xdr:row>15</xdr:row>
      <xdr:rowOff>33322</xdr:rowOff>
    </xdr:to>
    <xdr:cxnSp macro="">
      <xdr:nvCxnSpPr>
        <xdr:cNvPr id="454" name="直線コネクタ 453"/>
        <xdr:cNvCxnSpPr/>
      </xdr:nvCxnSpPr>
      <xdr:spPr>
        <a:xfrm>
          <a:off x="15290800" y="2516596"/>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113998</xdr:rowOff>
    </xdr:from>
    <xdr:to>
      <xdr:col>72</xdr:col>
      <xdr:colOff>203200</xdr:colOff>
      <xdr:row>14</xdr:row>
      <xdr:rowOff>116296</xdr:rowOff>
    </xdr:to>
    <xdr:cxnSp macro="">
      <xdr:nvCxnSpPr>
        <xdr:cNvPr id="457" name="直線コネクタ 456"/>
        <xdr:cNvCxnSpPr/>
      </xdr:nvCxnSpPr>
      <xdr:spPr>
        <a:xfrm>
          <a:off x="14401800" y="251429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113998</xdr:rowOff>
    </xdr:from>
    <xdr:to>
      <xdr:col>68</xdr:col>
      <xdr:colOff>152400</xdr:colOff>
      <xdr:row>14</xdr:row>
      <xdr:rowOff>117445</xdr:rowOff>
    </xdr:to>
    <xdr:cxnSp macro="">
      <xdr:nvCxnSpPr>
        <xdr:cNvPr id="460" name="直線コネクタ 459"/>
        <xdr:cNvCxnSpPr/>
      </xdr:nvCxnSpPr>
      <xdr:spPr>
        <a:xfrm flipV="1">
          <a:off x="13512800" y="25142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79042</xdr:rowOff>
    </xdr:from>
    <xdr:to>
      <xdr:col>81</xdr:col>
      <xdr:colOff>95250</xdr:colOff>
      <xdr:row>16</xdr:row>
      <xdr:rowOff>9192</xdr:rowOff>
    </xdr:to>
    <xdr:sp macro="" textlink="">
      <xdr:nvSpPr>
        <xdr:cNvPr id="470" name="楕円 469"/>
        <xdr:cNvSpPr/>
      </xdr:nvSpPr>
      <xdr:spPr>
        <a:xfrm>
          <a:off x="16967200" y="26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51119</xdr:rowOff>
    </xdr:from>
    <xdr:ext cx="762000" cy="259045"/>
    <xdr:sp macro="" textlink="">
      <xdr:nvSpPr>
        <xdr:cNvPr id="471" name="将来負担の状況該当値テキスト"/>
        <xdr:cNvSpPr txBox="1"/>
      </xdr:nvSpPr>
      <xdr:spPr>
        <a:xfrm>
          <a:off x="17106900" y="262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153972</xdr:rowOff>
    </xdr:from>
    <xdr:to>
      <xdr:col>77</xdr:col>
      <xdr:colOff>95250</xdr:colOff>
      <xdr:row>15</xdr:row>
      <xdr:rowOff>84122</xdr:rowOff>
    </xdr:to>
    <xdr:sp macro="" textlink="">
      <xdr:nvSpPr>
        <xdr:cNvPr id="472" name="楕円 471"/>
        <xdr:cNvSpPr/>
      </xdr:nvSpPr>
      <xdr:spPr>
        <a:xfrm>
          <a:off x="16129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73" name="テキスト ボックス 472"/>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65496</xdr:rowOff>
    </xdr:from>
    <xdr:to>
      <xdr:col>73</xdr:col>
      <xdr:colOff>44450</xdr:colOff>
      <xdr:row>14</xdr:row>
      <xdr:rowOff>167096</xdr:rowOff>
    </xdr:to>
    <xdr:sp macro="" textlink="">
      <xdr:nvSpPr>
        <xdr:cNvPr id="474" name="楕円 473"/>
        <xdr:cNvSpPr/>
      </xdr:nvSpPr>
      <xdr:spPr>
        <a:xfrm>
          <a:off x="15240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151873</xdr:rowOff>
    </xdr:from>
    <xdr:ext cx="762000" cy="259045"/>
    <xdr:sp macro="" textlink="">
      <xdr:nvSpPr>
        <xdr:cNvPr id="475" name="テキスト ボックス 474"/>
        <xdr:cNvSpPr txBox="1"/>
      </xdr:nvSpPr>
      <xdr:spPr>
        <a:xfrm>
          <a:off x="14909800" y="255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63198</xdr:rowOff>
    </xdr:from>
    <xdr:to>
      <xdr:col>68</xdr:col>
      <xdr:colOff>203200</xdr:colOff>
      <xdr:row>14</xdr:row>
      <xdr:rowOff>164798</xdr:rowOff>
    </xdr:to>
    <xdr:sp macro="" textlink="">
      <xdr:nvSpPr>
        <xdr:cNvPr id="476" name="楕円 475"/>
        <xdr:cNvSpPr/>
      </xdr:nvSpPr>
      <xdr:spPr>
        <a:xfrm>
          <a:off x="14351000" y="2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149575</xdr:rowOff>
    </xdr:from>
    <xdr:ext cx="762000" cy="259045"/>
    <xdr:sp macro="" textlink="">
      <xdr:nvSpPr>
        <xdr:cNvPr id="477" name="テキスト ボックス 476"/>
        <xdr:cNvSpPr txBox="1"/>
      </xdr:nvSpPr>
      <xdr:spPr>
        <a:xfrm>
          <a:off x="14020800" y="254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66645</xdr:rowOff>
    </xdr:from>
    <xdr:to>
      <xdr:col>64</xdr:col>
      <xdr:colOff>152400</xdr:colOff>
      <xdr:row>14</xdr:row>
      <xdr:rowOff>168245</xdr:rowOff>
    </xdr:to>
    <xdr:sp macro="" textlink="">
      <xdr:nvSpPr>
        <xdr:cNvPr id="478" name="楕円 477"/>
        <xdr:cNvSpPr/>
      </xdr:nvSpPr>
      <xdr:spPr>
        <a:xfrm>
          <a:off x="13462000" y="246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153022</xdr:rowOff>
    </xdr:from>
    <xdr:ext cx="762000" cy="259045"/>
    <xdr:sp macro="" textlink="">
      <xdr:nvSpPr>
        <xdr:cNvPr id="479" name="テキスト ボックス 478"/>
        <xdr:cNvSpPr txBox="1"/>
      </xdr:nvSpPr>
      <xdr:spPr>
        <a:xfrm>
          <a:off x="13131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
17,482
1,332.45
18,159,313
17,318,635
824,472
9,878,077
27,937,394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本町は、平成１７年１０月１日に４町村が合併した町であり、合併後は、新規採用職員の採用抑制などにより職員数の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（一般職員等平成１８年３１２人→令和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に取り組んできた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旧町村間が遠距離であり、各総合支所に一定数の職員を配置する必要もあることから、類似団体より職員数が多い。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また、人口減少が著しいことも要因の一つでもある。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このため、定員管理適正化計画に基づき、適正な職員配置に努める。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37193</xdr:rowOff>
    </xdr:from>
    <xdr:to>
      <xdr:col>24</xdr:col>
      <xdr:colOff>25400</xdr:colOff>
      <xdr:row>33</xdr:row>
      <xdr:rowOff>102507</xdr:rowOff>
    </xdr:to>
    <xdr:cxnSp macro="">
      <xdr:nvCxnSpPr>
        <xdr:cNvPr id="68" name="直線コネクタ 67"/>
        <xdr:cNvCxnSpPr/>
      </xdr:nvCxnSpPr>
      <xdr:spPr>
        <a:xfrm flipV="1">
          <a:off x="3987800" y="5695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34</xdr:row>
      <xdr:rowOff>39914</xdr:rowOff>
    </xdr:to>
    <xdr:cxnSp macro="">
      <xdr:nvCxnSpPr>
        <xdr:cNvPr id="71" name="直線コネクタ 70"/>
        <xdr:cNvCxnSpPr/>
      </xdr:nvCxnSpPr>
      <xdr:spPr>
        <a:xfrm flipV="1">
          <a:off x="3098800" y="57603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39914</xdr:rowOff>
    </xdr:to>
    <xdr:cxnSp macro="">
      <xdr:nvCxnSpPr>
        <xdr:cNvPr id="74" name="直線コネクタ 73"/>
        <xdr:cNvCxnSpPr/>
      </xdr:nvCxnSpPr>
      <xdr:spPr>
        <a:xfrm>
          <a:off x="2209800" y="5825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9978</xdr:rowOff>
    </xdr:to>
    <xdr:cxnSp macro="">
      <xdr:nvCxnSpPr>
        <xdr:cNvPr id="77" name="直線コネクタ 76"/>
        <xdr:cNvCxnSpPr/>
      </xdr:nvCxnSpPr>
      <xdr:spPr>
        <a:xfrm flipV="1">
          <a:off x="1320800" y="58256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157843</xdr:rowOff>
    </xdr:from>
    <xdr:to>
      <xdr:col>24</xdr:col>
      <xdr:colOff>76200</xdr:colOff>
      <xdr:row>33</xdr:row>
      <xdr:rowOff>87993</xdr:rowOff>
    </xdr:to>
    <xdr:sp macro="" textlink="">
      <xdr:nvSpPr>
        <xdr:cNvPr id="87" name="楕円 86"/>
        <xdr:cNvSpPr/>
      </xdr:nvSpPr>
      <xdr:spPr>
        <a:xfrm>
          <a:off x="47752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66420</xdr:rowOff>
    </xdr:from>
    <xdr:ext cx="762000" cy="259045"/>
    <xdr:sp macro="" textlink="">
      <xdr:nvSpPr>
        <xdr:cNvPr id="88" name="人件費該当値テキスト"/>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51707</xdr:rowOff>
    </xdr:from>
    <xdr:to>
      <xdr:col>20</xdr:col>
      <xdr:colOff>38100</xdr:colOff>
      <xdr:row>33</xdr:row>
      <xdr:rowOff>153307</xdr:rowOff>
    </xdr:to>
    <xdr:sp macro="" textlink="">
      <xdr:nvSpPr>
        <xdr:cNvPr id="89" name="楕円 88"/>
        <xdr:cNvSpPr/>
      </xdr:nvSpPr>
      <xdr:spPr>
        <a:xfrm>
          <a:off x="3937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163484</xdr:rowOff>
    </xdr:from>
    <xdr:ext cx="736600" cy="259045"/>
    <xdr:sp macro="" textlink="">
      <xdr:nvSpPr>
        <xdr:cNvPr id="90" name="テキスト ボックス 89"/>
        <xdr:cNvSpPr txBox="1"/>
      </xdr:nvSpPr>
      <xdr:spPr>
        <a:xfrm>
          <a:off x="3606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160564</xdr:rowOff>
    </xdr:from>
    <xdr:to>
      <xdr:col>15</xdr:col>
      <xdr:colOff>149225</xdr:colOff>
      <xdr:row>34</xdr:row>
      <xdr:rowOff>90714</xdr:rowOff>
    </xdr:to>
    <xdr:sp macro="" textlink="">
      <xdr:nvSpPr>
        <xdr:cNvPr id="91" name="楕円 90"/>
        <xdr:cNvSpPr/>
      </xdr:nvSpPr>
      <xdr:spPr>
        <a:xfrm>
          <a:off x="3048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100891</xdr:rowOff>
    </xdr:from>
    <xdr:ext cx="762000" cy="259045"/>
    <xdr:sp macro="" textlink="">
      <xdr:nvSpPr>
        <xdr:cNvPr id="92" name="テキスト ボックス 91"/>
        <xdr:cNvSpPr txBox="1"/>
      </xdr:nvSpPr>
      <xdr:spPr>
        <a:xfrm>
          <a:off x="2717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95" name="楕円 94"/>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70955</xdr:rowOff>
    </xdr:from>
    <xdr:ext cx="762000" cy="259045"/>
    <xdr:sp macro="" textlink="">
      <xdr:nvSpPr>
        <xdr:cNvPr id="96" name="テキスト ボックス 95"/>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本町は、平成１７年１０月１日に４町村が合併した町であり、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行政面積が広大であることから、類似する公共施設が点在している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数</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３００ｋｍに及ぶ町道の除排雪費用が多額となり、類似団体の平均を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上回る要因となっている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19</xdr:row>
      <xdr:rowOff>101854</xdr:rowOff>
    </xdr:to>
    <xdr:cxnSp macro="">
      <xdr:nvCxnSpPr>
        <xdr:cNvPr id="127" name="直線コネクタ 126"/>
        <xdr:cNvCxnSpPr/>
      </xdr:nvCxnSpPr>
      <xdr:spPr>
        <a:xfrm flipV="1">
          <a:off x="15671800" y="32771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101854</xdr:rowOff>
    </xdr:from>
    <xdr:to>
      <xdr:col>78</xdr:col>
      <xdr:colOff>69850</xdr:colOff>
      <xdr:row>20</xdr:row>
      <xdr:rowOff>30988</xdr:rowOff>
    </xdr:to>
    <xdr:cxnSp macro="">
      <xdr:nvCxnSpPr>
        <xdr:cNvPr id="130" name="直線コネクタ 129"/>
        <xdr:cNvCxnSpPr/>
      </xdr:nvCxnSpPr>
      <xdr:spPr>
        <a:xfrm flipV="1">
          <a:off x="14782800" y="33594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20</xdr:row>
      <xdr:rowOff>30988</xdr:rowOff>
    </xdr:to>
    <xdr:cxnSp macro="">
      <xdr:nvCxnSpPr>
        <xdr:cNvPr id="133" name="直線コネクタ 132"/>
        <xdr:cNvCxnSpPr/>
      </xdr:nvCxnSpPr>
      <xdr:spPr>
        <a:xfrm>
          <a:off x="13893800" y="326796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145288</xdr:rowOff>
    </xdr:from>
    <xdr:to>
      <xdr:col>69</xdr:col>
      <xdr:colOff>92075</xdr:colOff>
      <xdr:row>19</xdr:row>
      <xdr:rowOff>10414</xdr:rowOff>
    </xdr:to>
    <xdr:cxnSp macro="">
      <xdr:nvCxnSpPr>
        <xdr:cNvPr id="136" name="直線コネクタ 135"/>
        <xdr:cNvCxnSpPr/>
      </xdr:nvCxnSpPr>
      <xdr:spPr>
        <a:xfrm>
          <a:off x="13004800" y="3231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6" name="楕円 145"/>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7" name="物件費該当値テキスト"/>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51054</xdr:rowOff>
    </xdr:from>
    <xdr:to>
      <xdr:col>78</xdr:col>
      <xdr:colOff>120650</xdr:colOff>
      <xdr:row>19</xdr:row>
      <xdr:rowOff>152654</xdr:rowOff>
    </xdr:to>
    <xdr:sp macro="" textlink="">
      <xdr:nvSpPr>
        <xdr:cNvPr id="148" name="楕円 147"/>
        <xdr:cNvSpPr/>
      </xdr:nvSpPr>
      <xdr:spPr>
        <a:xfrm>
          <a:off x="15621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137431</xdr:rowOff>
    </xdr:from>
    <xdr:ext cx="736600" cy="259045"/>
    <xdr:sp macro="" textlink="">
      <xdr:nvSpPr>
        <xdr:cNvPr id="149" name="テキスト ボックス 148"/>
        <xdr:cNvSpPr txBox="1"/>
      </xdr:nvSpPr>
      <xdr:spPr>
        <a:xfrm>
          <a:off x="15290800" y="339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151638</xdr:rowOff>
    </xdr:from>
    <xdr:to>
      <xdr:col>74</xdr:col>
      <xdr:colOff>31750</xdr:colOff>
      <xdr:row>20</xdr:row>
      <xdr:rowOff>81788</xdr:rowOff>
    </xdr:to>
    <xdr:sp macro="" textlink="">
      <xdr:nvSpPr>
        <xdr:cNvPr id="150" name="楕円 149"/>
        <xdr:cNvSpPr/>
      </xdr:nvSpPr>
      <xdr:spPr>
        <a:xfrm>
          <a:off x="14732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66565</xdr:rowOff>
    </xdr:from>
    <xdr:ext cx="762000" cy="259045"/>
    <xdr:sp macro="" textlink="">
      <xdr:nvSpPr>
        <xdr:cNvPr id="151" name="テキスト ボックス 150"/>
        <xdr:cNvSpPr txBox="1"/>
      </xdr:nvSpPr>
      <xdr:spPr>
        <a:xfrm>
          <a:off x="14401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2" name="楕円 151"/>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3" name="テキスト ボックス 152"/>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94488</xdr:rowOff>
    </xdr:from>
    <xdr:to>
      <xdr:col>65</xdr:col>
      <xdr:colOff>53975</xdr:colOff>
      <xdr:row>19</xdr:row>
      <xdr:rowOff>24638</xdr:rowOff>
    </xdr:to>
    <xdr:sp macro="" textlink="">
      <xdr:nvSpPr>
        <xdr:cNvPr id="154" name="楕円 153"/>
        <xdr:cNvSpPr/>
      </xdr:nvSpPr>
      <xdr:spPr>
        <a:xfrm>
          <a:off x="12954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9415</xdr:rowOff>
    </xdr:from>
    <xdr:ext cx="762000" cy="259045"/>
    <xdr:sp macro="" textlink="">
      <xdr:nvSpPr>
        <xdr:cNvPr id="155" name="テキスト ボックス 154"/>
        <xdr:cNvSpPr txBox="1"/>
      </xdr:nvSpPr>
      <xdr:spPr>
        <a:xfrm>
          <a:off x="12623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扶助費の比率は、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電力・ガス・食料品等価格高騰重点支援給付金事業等の終了により減少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新たな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予防接種の定期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接種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化や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児童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福祉に関連する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る更なる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53</xdr:row>
      <xdr:rowOff>4535</xdr:rowOff>
    </xdr:to>
    <xdr:cxnSp macro="">
      <xdr:nvCxnSpPr>
        <xdr:cNvPr id="190" name="直線コネクタ 189"/>
        <xdr:cNvCxnSpPr/>
      </xdr:nvCxnSpPr>
      <xdr:spPr>
        <a:xfrm flipV="1">
          <a:off x="3987800" y="9058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132443</xdr:rowOff>
    </xdr:from>
    <xdr:to>
      <xdr:col>19</xdr:col>
      <xdr:colOff>187325</xdr:colOff>
      <xdr:row>53</xdr:row>
      <xdr:rowOff>4535</xdr:rowOff>
    </xdr:to>
    <xdr:cxnSp macro="">
      <xdr:nvCxnSpPr>
        <xdr:cNvPr id="193" name="直線コネクタ 192"/>
        <xdr:cNvCxnSpPr/>
      </xdr:nvCxnSpPr>
      <xdr:spPr>
        <a:xfrm>
          <a:off x="3098800" y="904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132443</xdr:rowOff>
    </xdr:from>
    <xdr:to>
      <xdr:col>15</xdr:col>
      <xdr:colOff>98425</xdr:colOff>
      <xdr:row>52</xdr:row>
      <xdr:rowOff>165100</xdr:rowOff>
    </xdr:to>
    <xdr:cxnSp macro="">
      <xdr:nvCxnSpPr>
        <xdr:cNvPr id="196" name="直線コネクタ 195"/>
        <xdr:cNvCxnSpPr/>
      </xdr:nvCxnSpPr>
      <xdr:spPr>
        <a:xfrm flipV="1">
          <a:off x="2209800" y="9047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52</xdr:row>
      <xdr:rowOff>165100</xdr:rowOff>
    </xdr:to>
    <xdr:cxnSp macro="">
      <xdr:nvCxnSpPr>
        <xdr:cNvPr id="199" name="直線コネクタ 198"/>
        <xdr:cNvCxnSpPr/>
      </xdr:nvCxnSpPr>
      <xdr:spPr>
        <a:xfrm>
          <a:off x="1320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92528</xdr:rowOff>
    </xdr:from>
    <xdr:to>
      <xdr:col>24</xdr:col>
      <xdr:colOff>76200</xdr:colOff>
      <xdr:row>53</xdr:row>
      <xdr:rowOff>22678</xdr:rowOff>
    </xdr:to>
    <xdr:sp macro="" textlink="">
      <xdr:nvSpPr>
        <xdr:cNvPr id="209" name="楕円 208"/>
        <xdr:cNvSpPr/>
      </xdr:nvSpPr>
      <xdr:spPr>
        <a:xfrm>
          <a:off x="4775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1105</xdr:rowOff>
    </xdr:from>
    <xdr:ext cx="762000" cy="259045"/>
    <xdr:sp macro="" textlink="">
      <xdr:nvSpPr>
        <xdr:cNvPr id="210" name="扶助費該当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125185</xdr:rowOff>
    </xdr:from>
    <xdr:to>
      <xdr:col>20</xdr:col>
      <xdr:colOff>38100</xdr:colOff>
      <xdr:row>53</xdr:row>
      <xdr:rowOff>55335</xdr:rowOff>
    </xdr:to>
    <xdr:sp macro="" textlink="">
      <xdr:nvSpPr>
        <xdr:cNvPr id="211" name="楕円 210"/>
        <xdr:cNvSpPr/>
      </xdr:nvSpPr>
      <xdr:spPr>
        <a:xfrm>
          <a:off x="3937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65512</xdr:rowOff>
    </xdr:from>
    <xdr:ext cx="736600" cy="259045"/>
    <xdr:sp macro="" textlink="">
      <xdr:nvSpPr>
        <xdr:cNvPr id="212" name="テキスト ボックス 211"/>
        <xdr:cNvSpPr txBox="1"/>
      </xdr:nvSpPr>
      <xdr:spPr>
        <a:xfrm>
          <a:off x="3606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81643</xdr:rowOff>
    </xdr:from>
    <xdr:to>
      <xdr:col>15</xdr:col>
      <xdr:colOff>149225</xdr:colOff>
      <xdr:row>53</xdr:row>
      <xdr:rowOff>11793</xdr:rowOff>
    </xdr:to>
    <xdr:sp macro="" textlink="">
      <xdr:nvSpPr>
        <xdr:cNvPr id="213" name="楕円 212"/>
        <xdr:cNvSpPr/>
      </xdr:nvSpPr>
      <xdr:spPr>
        <a:xfrm>
          <a:off x="3048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21970</xdr:rowOff>
    </xdr:from>
    <xdr:ext cx="762000" cy="259045"/>
    <xdr:sp macro="" textlink="">
      <xdr:nvSpPr>
        <xdr:cNvPr id="214" name="テキスト ボックス 213"/>
        <xdr:cNvSpPr txBox="1"/>
      </xdr:nvSpPr>
      <xdr:spPr>
        <a:xfrm>
          <a:off x="2717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15" name="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類似団体の平均を下回っているが、繰出金を必要とする特別会計等が少ないことが要因に挙げられる。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特別会計、後期高齢者医療特別会計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など、高齢者人口の増加に伴い、繰出金の増加が見込まれる会計もあるが、今後も引き続き、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19050</xdr:rowOff>
    </xdr:from>
    <xdr:to>
      <xdr:col>82</xdr:col>
      <xdr:colOff>107950</xdr:colOff>
      <xdr:row>53</xdr:row>
      <xdr:rowOff>95250</xdr:rowOff>
    </xdr:to>
    <xdr:cxnSp macro="">
      <xdr:nvCxnSpPr>
        <xdr:cNvPr id="251" name="直線コネクタ 250"/>
        <xdr:cNvCxnSpPr/>
      </xdr:nvCxnSpPr>
      <xdr:spPr>
        <a:xfrm flipV="1">
          <a:off x="15671800" y="910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95250</xdr:rowOff>
    </xdr:from>
    <xdr:to>
      <xdr:col>78</xdr:col>
      <xdr:colOff>69850</xdr:colOff>
      <xdr:row>53</xdr:row>
      <xdr:rowOff>158750</xdr:rowOff>
    </xdr:to>
    <xdr:cxnSp macro="">
      <xdr:nvCxnSpPr>
        <xdr:cNvPr id="254" name="直線コネクタ 253"/>
        <xdr:cNvCxnSpPr/>
      </xdr:nvCxnSpPr>
      <xdr:spPr>
        <a:xfrm flipV="1">
          <a:off x="14782800" y="9182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53</xdr:row>
      <xdr:rowOff>158750</xdr:rowOff>
    </xdr:to>
    <xdr:cxnSp macro="">
      <xdr:nvCxnSpPr>
        <xdr:cNvPr id="257" name="直線コネクタ 256"/>
        <xdr:cNvCxnSpPr/>
      </xdr:nvCxnSpPr>
      <xdr:spPr>
        <a:xfrm>
          <a:off x="13893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53</xdr:row>
      <xdr:rowOff>158750</xdr:rowOff>
    </xdr:to>
    <xdr:cxnSp macro="">
      <xdr:nvCxnSpPr>
        <xdr:cNvPr id="260" name="直線コネクタ 259"/>
        <xdr:cNvCxnSpPr/>
      </xdr:nvCxnSpPr>
      <xdr:spPr>
        <a:xfrm flipV="1">
          <a:off x="13004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139700</xdr:rowOff>
    </xdr:from>
    <xdr:to>
      <xdr:col>82</xdr:col>
      <xdr:colOff>158750</xdr:colOff>
      <xdr:row>53</xdr:row>
      <xdr:rowOff>69850</xdr:rowOff>
    </xdr:to>
    <xdr:sp macro="" textlink="">
      <xdr:nvSpPr>
        <xdr:cNvPr id="270" name="楕円 269"/>
        <xdr:cNvSpPr/>
      </xdr:nvSpPr>
      <xdr:spPr>
        <a:xfrm>
          <a:off x="164592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48277</xdr:rowOff>
    </xdr:from>
    <xdr:ext cx="762000" cy="259045"/>
    <xdr:sp macro="" textlink="">
      <xdr:nvSpPr>
        <xdr:cNvPr id="271" name="その他該当値テキスト"/>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44450</xdr:rowOff>
    </xdr:from>
    <xdr:to>
      <xdr:col>78</xdr:col>
      <xdr:colOff>120650</xdr:colOff>
      <xdr:row>53</xdr:row>
      <xdr:rowOff>146050</xdr:rowOff>
    </xdr:to>
    <xdr:sp macro="" textlink="">
      <xdr:nvSpPr>
        <xdr:cNvPr id="272" name="楕円 271"/>
        <xdr:cNvSpPr/>
      </xdr:nvSpPr>
      <xdr:spPr>
        <a:xfrm>
          <a:off x="15621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156227</xdr:rowOff>
    </xdr:from>
    <xdr:ext cx="736600" cy="259045"/>
    <xdr:sp macro="" textlink="">
      <xdr:nvSpPr>
        <xdr:cNvPr id="273" name="テキスト ボックス 272"/>
        <xdr:cNvSpPr txBox="1"/>
      </xdr:nvSpPr>
      <xdr:spPr>
        <a:xfrm>
          <a:off x="15290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107950</xdr:rowOff>
    </xdr:from>
    <xdr:to>
      <xdr:col>74</xdr:col>
      <xdr:colOff>31750</xdr:colOff>
      <xdr:row>54</xdr:row>
      <xdr:rowOff>38100</xdr:rowOff>
    </xdr:to>
    <xdr:sp macro="" textlink="">
      <xdr:nvSpPr>
        <xdr:cNvPr id="274" name="楕円 273"/>
        <xdr:cNvSpPr/>
      </xdr:nvSpPr>
      <xdr:spPr>
        <a:xfrm>
          <a:off x="14732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48277</xdr:rowOff>
    </xdr:from>
    <xdr:ext cx="762000" cy="259045"/>
    <xdr:sp macro="" textlink="">
      <xdr:nvSpPr>
        <xdr:cNvPr id="275" name="テキスト ボックス 274"/>
        <xdr:cNvSpPr txBox="1"/>
      </xdr:nvSpPr>
      <xdr:spPr>
        <a:xfrm>
          <a:off x="14401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6" name="楕円 275"/>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7" name="テキスト ボックス 276"/>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107950</xdr:rowOff>
    </xdr:from>
    <xdr:to>
      <xdr:col>65</xdr:col>
      <xdr:colOff>53975</xdr:colOff>
      <xdr:row>54</xdr:row>
      <xdr:rowOff>38100</xdr:rowOff>
    </xdr:to>
    <xdr:sp macro="" textlink="">
      <xdr:nvSpPr>
        <xdr:cNvPr id="278" name="楕円 277"/>
        <xdr:cNvSpPr/>
      </xdr:nvSpPr>
      <xdr:spPr>
        <a:xfrm>
          <a:off x="12954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48277</xdr:rowOff>
    </xdr:from>
    <xdr:ext cx="762000" cy="259045"/>
    <xdr:sp macro="" textlink="">
      <xdr:nvSpPr>
        <xdr:cNvPr id="279" name="テキスト ボックス 278"/>
        <xdr:cNvSpPr txBox="1"/>
      </xdr:nvSpPr>
      <xdr:spPr>
        <a:xfrm>
          <a:off x="12623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類似団体の平均を下回っているが、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地域医療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遠軽厚生病院をはじめとする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公的病院等に対する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支援を行っていること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補助費等の割合が増加する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64135</xdr:rowOff>
    </xdr:to>
    <xdr:cxnSp macro="">
      <xdr:nvCxnSpPr>
        <xdr:cNvPr id="308" name="直線コネクタ 307"/>
        <xdr:cNvCxnSpPr/>
      </xdr:nvCxnSpPr>
      <xdr:spPr>
        <a:xfrm flipV="1">
          <a:off x="15671800" y="604774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64135</xdr:rowOff>
    </xdr:to>
    <xdr:cxnSp macro="">
      <xdr:nvCxnSpPr>
        <xdr:cNvPr id="311" name="直線コネクタ 310"/>
        <xdr:cNvCxnSpPr/>
      </xdr:nvCxnSpPr>
      <xdr:spPr>
        <a:xfrm>
          <a:off x="14782800" y="6196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xdr:rowOff>
    </xdr:from>
    <xdr:to>
      <xdr:col>73</xdr:col>
      <xdr:colOff>180975</xdr:colOff>
      <xdr:row>36</xdr:row>
      <xdr:rowOff>24130</xdr:rowOff>
    </xdr:to>
    <xdr:cxnSp macro="">
      <xdr:nvCxnSpPr>
        <xdr:cNvPr id="314" name="直線コネクタ 313"/>
        <xdr:cNvCxnSpPr/>
      </xdr:nvCxnSpPr>
      <xdr:spPr>
        <a:xfrm>
          <a:off x="13893800" y="61791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xdr:rowOff>
    </xdr:from>
    <xdr:to>
      <xdr:col>69</xdr:col>
      <xdr:colOff>92075</xdr:colOff>
      <xdr:row>36</xdr:row>
      <xdr:rowOff>144145</xdr:rowOff>
    </xdr:to>
    <xdr:cxnSp macro="">
      <xdr:nvCxnSpPr>
        <xdr:cNvPr id="317" name="直線コネクタ 316"/>
        <xdr:cNvCxnSpPr/>
      </xdr:nvCxnSpPr>
      <xdr:spPr>
        <a:xfrm flipV="1">
          <a:off x="13004800" y="617918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7" name="楕円 326"/>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8"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13335</xdr:rowOff>
    </xdr:from>
    <xdr:to>
      <xdr:col>78</xdr:col>
      <xdr:colOff>120650</xdr:colOff>
      <xdr:row>36</xdr:row>
      <xdr:rowOff>114935</xdr:rowOff>
    </xdr:to>
    <xdr:sp macro="" textlink="">
      <xdr:nvSpPr>
        <xdr:cNvPr id="329" name="楕円 328"/>
        <xdr:cNvSpPr/>
      </xdr:nvSpPr>
      <xdr:spPr>
        <a:xfrm>
          <a:off x="15621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99712</xdr:rowOff>
    </xdr:from>
    <xdr:ext cx="736600" cy="259045"/>
    <xdr:sp macro="" textlink="">
      <xdr:nvSpPr>
        <xdr:cNvPr id="330" name="テキスト ボックス 329"/>
        <xdr:cNvSpPr txBox="1"/>
      </xdr:nvSpPr>
      <xdr:spPr>
        <a:xfrm>
          <a:off x="15290800" y="6271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144780</xdr:rowOff>
    </xdr:from>
    <xdr:to>
      <xdr:col>74</xdr:col>
      <xdr:colOff>31750</xdr:colOff>
      <xdr:row>36</xdr:row>
      <xdr:rowOff>74930</xdr:rowOff>
    </xdr:to>
    <xdr:sp macro="" textlink="">
      <xdr:nvSpPr>
        <xdr:cNvPr id="331" name="楕円 330"/>
        <xdr:cNvSpPr/>
      </xdr:nvSpPr>
      <xdr:spPr>
        <a:xfrm>
          <a:off x="14732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59707</xdr:rowOff>
    </xdr:from>
    <xdr:ext cx="762000" cy="259045"/>
    <xdr:sp macro="" textlink="">
      <xdr:nvSpPr>
        <xdr:cNvPr id="332" name="テキスト ボックス 331"/>
        <xdr:cNvSpPr txBox="1"/>
      </xdr:nvSpPr>
      <xdr:spPr>
        <a:xfrm>
          <a:off x="14401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127635</xdr:rowOff>
    </xdr:from>
    <xdr:to>
      <xdr:col>69</xdr:col>
      <xdr:colOff>142875</xdr:colOff>
      <xdr:row>36</xdr:row>
      <xdr:rowOff>57785</xdr:rowOff>
    </xdr:to>
    <xdr:sp macro="" textlink="">
      <xdr:nvSpPr>
        <xdr:cNvPr id="333" name="楕円 332"/>
        <xdr:cNvSpPr/>
      </xdr:nvSpPr>
      <xdr:spPr>
        <a:xfrm>
          <a:off x="13843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42562</xdr:rowOff>
    </xdr:from>
    <xdr:ext cx="762000" cy="259045"/>
    <xdr:sp macro="" textlink="">
      <xdr:nvSpPr>
        <xdr:cNvPr id="334" name="テキスト ボックス 333"/>
        <xdr:cNvSpPr txBox="1"/>
      </xdr:nvSpPr>
      <xdr:spPr>
        <a:xfrm>
          <a:off x="13512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5" name="楕円 334"/>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8272</xdr:rowOff>
    </xdr:from>
    <xdr:ext cx="762000" cy="259045"/>
    <xdr:sp macro="" textlink="">
      <xdr:nvSpPr>
        <xdr:cNvPr id="336" name="テキスト ボックス 335"/>
        <xdr:cNvSpPr txBox="1"/>
      </xdr:nvSpPr>
      <xdr:spPr>
        <a:xfrm>
          <a:off x="12623800" y="635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類似団体の平均を上回っているが、道の駅整備や芸術文化交流プラザ整備などの大型公共事業の実施に伴い公債費が増加していることが要因に挙げられる。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今後も庁舎等の建設などの大型事業による公債費の増加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を見込んでいる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97282</xdr:rowOff>
    </xdr:from>
    <xdr:to>
      <xdr:col>24</xdr:col>
      <xdr:colOff>25400</xdr:colOff>
      <xdr:row>80</xdr:row>
      <xdr:rowOff>104139</xdr:rowOff>
    </xdr:to>
    <xdr:cxnSp macro="">
      <xdr:nvCxnSpPr>
        <xdr:cNvPr id="366" name="直線コネクタ 365"/>
        <xdr:cNvCxnSpPr/>
      </xdr:nvCxnSpPr>
      <xdr:spPr>
        <a:xfrm>
          <a:off x="3987800" y="13641832"/>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97282</xdr:rowOff>
    </xdr:to>
    <xdr:cxnSp macro="">
      <xdr:nvCxnSpPr>
        <xdr:cNvPr id="369" name="直線コネクタ 368"/>
        <xdr:cNvCxnSpPr/>
      </xdr:nvCxnSpPr>
      <xdr:spPr>
        <a:xfrm>
          <a:off x="3098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14987</xdr:rowOff>
    </xdr:to>
    <xdr:cxnSp macro="">
      <xdr:nvCxnSpPr>
        <xdr:cNvPr id="372" name="直線コネクタ 371"/>
        <xdr:cNvCxnSpPr/>
      </xdr:nvCxnSpPr>
      <xdr:spPr>
        <a:xfrm>
          <a:off x="2209800" y="134543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168148</xdr:rowOff>
    </xdr:to>
    <xdr:cxnSp macro="">
      <xdr:nvCxnSpPr>
        <xdr:cNvPr id="375" name="直線コネクタ 374"/>
        <xdr:cNvCxnSpPr/>
      </xdr:nvCxnSpPr>
      <xdr:spPr>
        <a:xfrm flipV="1">
          <a:off x="1320800" y="13454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85" name="楕円 384"/>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133366</xdr:rowOff>
    </xdr:from>
    <xdr:ext cx="762000" cy="259045"/>
    <xdr:sp macro="" textlink="">
      <xdr:nvSpPr>
        <xdr:cNvPr id="386" name="公債費該当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46482</xdr:rowOff>
    </xdr:from>
    <xdr:to>
      <xdr:col>20</xdr:col>
      <xdr:colOff>38100</xdr:colOff>
      <xdr:row>79</xdr:row>
      <xdr:rowOff>148082</xdr:rowOff>
    </xdr:to>
    <xdr:sp macro="" textlink="">
      <xdr:nvSpPr>
        <xdr:cNvPr id="387" name="楕円 386"/>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132859</xdr:rowOff>
    </xdr:from>
    <xdr:ext cx="736600" cy="259045"/>
    <xdr:sp macro="" textlink="">
      <xdr:nvSpPr>
        <xdr:cNvPr id="388" name="テキスト ボックス 387"/>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89" name="楕円 388"/>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0" name="テキスト ボックス 389"/>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1" name="楕円 390"/>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2" name="テキスト ボックス 391"/>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93" name="楕円 392"/>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94" name="テキスト ボックス 393"/>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類似団体の平均を下回っているが、今後も引き続き、公債費も含めた全ての区分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において、適正な水準の維持に努める。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21844</xdr:rowOff>
    </xdr:from>
    <xdr:to>
      <xdr:col>82</xdr:col>
      <xdr:colOff>107950</xdr:colOff>
      <xdr:row>75</xdr:row>
      <xdr:rowOff>110998</xdr:rowOff>
    </xdr:to>
    <xdr:cxnSp macro="">
      <xdr:nvCxnSpPr>
        <xdr:cNvPr id="425" name="直線コネクタ 424"/>
        <xdr:cNvCxnSpPr/>
      </xdr:nvCxnSpPr>
      <xdr:spPr>
        <a:xfrm flipV="1">
          <a:off x="15671800" y="1270914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8128</xdr:rowOff>
    </xdr:to>
    <xdr:cxnSp macro="">
      <xdr:nvCxnSpPr>
        <xdr:cNvPr id="428" name="直線コネクタ 427"/>
        <xdr:cNvCxnSpPr/>
      </xdr:nvCxnSpPr>
      <xdr:spPr>
        <a:xfrm flipV="1">
          <a:off x="14782800" y="129697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8128</xdr:rowOff>
    </xdr:to>
    <xdr:cxnSp macro="">
      <xdr:nvCxnSpPr>
        <xdr:cNvPr id="431" name="直線コネクタ 430"/>
        <xdr:cNvCxnSpPr/>
      </xdr:nvCxnSpPr>
      <xdr:spPr>
        <a:xfrm>
          <a:off x="13893800" y="129194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62992</xdr:rowOff>
    </xdr:to>
    <xdr:cxnSp macro="">
      <xdr:nvCxnSpPr>
        <xdr:cNvPr id="434" name="直線コネクタ 433"/>
        <xdr:cNvCxnSpPr/>
      </xdr:nvCxnSpPr>
      <xdr:spPr>
        <a:xfrm flipV="1">
          <a:off x="13004800" y="129194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44" name="楕円 443"/>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51071</xdr:rowOff>
    </xdr:from>
    <xdr:ext cx="762000" cy="259045"/>
    <xdr:sp macro="" textlink="">
      <xdr:nvSpPr>
        <xdr:cNvPr id="445" name="公債費以外該当値テキスト"/>
        <xdr:cNvSpPr txBox="1"/>
      </xdr:nvSpPr>
      <xdr:spPr>
        <a:xfrm>
          <a:off x="16598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6" name="楕円 445"/>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47" name="テキスト ボックス 446"/>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48" name="楕円 447"/>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49" name="テキスト ボックス 448"/>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0" name="楕円 449"/>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1" name="テキスト ボックス 450"/>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2" name="楕円 451"/>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3" name="テキスト ボックス 452"/>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21474</xdr:rowOff>
    </xdr:from>
    <xdr:to>
      <xdr:col>29</xdr:col>
      <xdr:colOff>127000</xdr:colOff>
      <xdr:row>15</xdr:row>
      <xdr:rowOff>115918</xdr:rowOff>
    </xdr:to>
    <xdr:cxnSp macro="">
      <xdr:nvCxnSpPr>
        <xdr:cNvPr id="52" name="直線コネクタ 51"/>
        <xdr:cNvCxnSpPr/>
      </xdr:nvCxnSpPr>
      <xdr:spPr bwMode="auto">
        <a:xfrm flipV="1">
          <a:off x="5003800" y="2640849"/>
          <a:ext cx="647700" cy="94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115918</xdr:rowOff>
    </xdr:from>
    <xdr:to>
      <xdr:col>26</xdr:col>
      <xdr:colOff>50800</xdr:colOff>
      <xdr:row>15</xdr:row>
      <xdr:rowOff>128927</xdr:rowOff>
    </xdr:to>
    <xdr:cxnSp macro="">
      <xdr:nvCxnSpPr>
        <xdr:cNvPr id="55" name="直線コネクタ 54"/>
        <xdr:cNvCxnSpPr/>
      </xdr:nvCxnSpPr>
      <xdr:spPr bwMode="auto">
        <a:xfrm flipV="1">
          <a:off x="4305300" y="2735293"/>
          <a:ext cx="698500" cy="13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115505</xdr:rowOff>
    </xdr:from>
    <xdr:to>
      <xdr:col>22</xdr:col>
      <xdr:colOff>114300</xdr:colOff>
      <xdr:row>15</xdr:row>
      <xdr:rowOff>128927</xdr:rowOff>
    </xdr:to>
    <xdr:cxnSp macro="">
      <xdr:nvCxnSpPr>
        <xdr:cNvPr id="58" name="直線コネクタ 57"/>
        <xdr:cNvCxnSpPr/>
      </xdr:nvCxnSpPr>
      <xdr:spPr bwMode="auto">
        <a:xfrm>
          <a:off x="3606800" y="2734880"/>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106611</xdr:rowOff>
    </xdr:from>
    <xdr:to>
      <xdr:col>18</xdr:col>
      <xdr:colOff>177800</xdr:colOff>
      <xdr:row>15</xdr:row>
      <xdr:rowOff>115505</xdr:rowOff>
    </xdr:to>
    <xdr:cxnSp macro="">
      <xdr:nvCxnSpPr>
        <xdr:cNvPr id="61" name="直線コネクタ 60"/>
        <xdr:cNvCxnSpPr/>
      </xdr:nvCxnSpPr>
      <xdr:spPr bwMode="auto">
        <a:xfrm>
          <a:off x="2908300" y="2725986"/>
          <a:ext cx="6985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142124</xdr:rowOff>
    </xdr:from>
    <xdr:to>
      <xdr:col>29</xdr:col>
      <xdr:colOff>177800</xdr:colOff>
      <xdr:row>15</xdr:row>
      <xdr:rowOff>72274</xdr:rowOff>
    </xdr:to>
    <xdr:sp macro="" textlink="">
      <xdr:nvSpPr>
        <xdr:cNvPr id="71" name="楕円 70"/>
        <xdr:cNvSpPr/>
      </xdr:nvSpPr>
      <xdr:spPr bwMode="auto">
        <a:xfrm>
          <a:off x="5600700" y="2590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158651</xdr:rowOff>
    </xdr:from>
    <xdr:ext cx="762000" cy="259045"/>
    <xdr:sp macro="" textlink="">
      <xdr:nvSpPr>
        <xdr:cNvPr id="72" name="人口1人当たり決算額の推移該当値テキスト130"/>
        <xdr:cNvSpPr txBox="1"/>
      </xdr:nvSpPr>
      <xdr:spPr>
        <a:xfrm>
          <a:off x="5740400" y="24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65118</xdr:rowOff>
    </xdr:from>
    <xdr:to>
      <xdr:col>26</xdr:col>
      <xdr:colOff>101600</xdr:colOff>
      <xdr:row>15</xdr:row>
      <xdr:rowOff>166718</xdr:rowOff>
    </xdr:to>
    <xdr:sp macro="" textlink="">
      <xdr:nvSpPr>
        <xdr:cNvPr id="73" name="楕円 72"/>
        <xdr:cNvSpPr/>
      </xdr:nvSpPr>
      <xdr:spPr bwMode="auto">
        <a:xfrm>
          <a:off x="4953000" y="2684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5445</xdr:rowOff>
    </xdr:from>
    <xdr:ext cx="736600" cy="259045"/>
    <xdr:sp macro="" textlink="">
      <xdr:nvSpPr>
        <xdr:cNvPr id="74" name="テキスト ボックス 73"/>
        <xdr:cNvSpPr txBox="1"/>
      </xdr:nvSpPr>
      <xdr:spPr>
        <a:xfrm>
          <a:off x="4622800" y="2453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78127</xdr:rowOff>
    </xdr:from>
    <xdr:to>
      <xdr:col>22</xdr:col>
      <xdr:colOff>165100</xdr:colOff>
      <xdr:row>16</xdr:row>
      <xdr:rowOff>8277</xdr:rowOff>
    </xdr:to>
    <xdr:sp macro="" textlink="">
      <xdr:nvSpPr>
        <xdr:cNvPr id="75" name="楕円 74"/>
        <xdr:cNvSpPr/>
      </xdr:nvSpPr>
      <xdr:spPr bwMode="auto">
        <a:xfrm>
          <a:off x="4254500" y="269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18454</xdr:rowOff>
    </xdr:from>
    <xdr:ext cx="762000" cy="259045"/>
    <xdr:sp macro="" textlink="">
      <xdr:nvSpPr>
        <xdr:cNvPr id="76" name="テキスト ボックス 75"/>
        <xdr:cNvSpPr txBox="1"/>
      </xdr:nvSpPr>
      <xdr:spPr>
        <a:xfrm>
          <a:off x="3924300" y="246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64705</xdr:rowOff>
    </xdr:from>
    <xdr:to>
      <xdr:col>19</xdr:col>
      <xdr:colOff>38100</xdr:colOff>
      <xdr:row>15</xdr:row>
      <xdr:rowOff>166305</xdr:rowOff>
    </xdr:to>
    <xdr:sp macro="" textlink="">
      <xdr:nvSpPr>
        <xdr:cNvPr id="77" name="楕円 76"/>
        <xdr:cNvSpPr/>
      </xdr:nvSpPr>
      <xdr:spPr bwMode="auto">
        <a:xfrm>
          <a:off x="3556000" y="268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5032</xdr:rowOff>
    </xdr:from>
    <xdr:ext cx="762000" cy="259045"/>
    <xdr:sp macro="" textlink="">
      <xdr:nvSpPr>
        <xdr:cNvPr id="78" name="テキスト ボックス 77"/>
        <xdr:cNvSpPr txBox="1"/>
      </xdr:nvSpPr>
      <xdr:spPr>
        <a:xfrm>
          <a:off x="3225800" y="24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55811</xdr:rowOff>
    </xdr:from>
    <xdr:to>
      <xdr:col>15</xdr:col>
      <xdr:colOff>101600</xdr:colOff>
      <xdr:row>15</xdr:row>
      <xdr:rowOff>157411</xdr:rowOff>
    </xdr:to>
    <xdr:sp macro="" textlink="">
      <xdr:nvSpPr>
        <xdr:cNvPr id="79" name="楕円 78"/>
        <xdr:cNvSpPr/>
      </xdr:nvSpPr>
      <xdr:spPr bwMode="auto">
        <a:xfrm>
          <a:off x="2857500" y="267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167588</xdr:rowOff>
    </xdr:from>
    <xdr:ext cx="762000" cy="259045"/>
    <xdr:sp macro="" textlink="">
      <xdr:nvSpPr>
        <xdr:cNvPr id="80" name="テキスト ボックス 79"/>
        <xdr:cNvSpPr txBox="1"/>
      </xdr:nvSpPr>
      <xdr:spPr>
        <a:xfrm>
          <a:off x="2527300" y="24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125666</xdr:rowOff>
    </xdr:from>
    <xdr:to>
      <xdr:col>29</xdr:col>
      <xdr:colOff>127000</xdr:colOff>
      <xdr:row>33</xdr:row>
      <xdr:rowOff>267551</xdr:rowOff>
    </xdr:to>
    <xdr:cxnSp macro="">
      <xdr:nvCxnSpPr>
        <xdr:cNvPr id="113" name="直線コネクタ 112"/>
        <xdr:cNvCxnSpPr/>
      </xdr:nvCxnSpPr>
      <xdr:spPr bwMode="auto">
        <a:xfrm flipV="1">
          <a:off x="5003800" y="6050216"/>
          <a:ext cx="647700" cy="14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267551</xdr:rowOff>
    </xdr:from>
    <xdr:to>
      <xdr:col>26</xdr:col>
      <xdr:colOff>50800</xdr:colOff>
      <xdr:row>34</xdr:row>
      <xdr:rowOff>73908</xdr:rowOff>
    </xdr:to>
    <xdr:cxnSp macro="">
      <xdr:nvCxnSpPr>
        <xdr:cNvPr id="116" name="直線コネクタ 115"/>
        <xdr:cNvCxnSpPr/>
      </xdr:nvCxnSpPr>
      <xdr:spPr bwMode="auto">
        <a:xfrm flipV="1">
          <a:off x="4305300" y="6192101"/>
          <a:ext cx="698500" cy="149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73908</xdr:rowOff>
    </xdr:from>
    <xdr:to>
      <xdr:col>22</xdr:col>
      <xdr:colOff>114300</xdr:colOff>
      <xdr:row>34</xdr:row>
      <xdr:rowOff>195351</xdr:rowOff>
    </xdr:to>
    <xdr:cxnSp macro="">
      <xdr:nvCxnSpPr>
        <xdr:cNvPr id="119" name="直線コネクタ 118"/>
        <xdr:cNvCxnSpPr/>
      </xdr:nvCxnSpPr>
      <xdr:spPr bwMode="auto">
        <a:xfrm flipV="1">
          <a:off x="3606800" y="6341358"/>
          <a:ext cx="698500" cy="12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148679</xdr:rowOff>
    </xdr:from>
    <xdr:to>
      <xdr:col>18</xdr:col>
      <xdr:colOff>177800</xdr:colOff>
      <xdr:row>34</xdr:row>
      <xdr:rowOff>195351</xdr:rowOff>
    </xdr:to>
    <xdr:cxnSp macro="">
      <xdr:nvCxnSpPr>
        <xdr:cNvPr id="122" name="直線コネクタ 121"/>
        <xdr:cNvCxnSpPr/>
      </xdr:nvCxnSpPr>
      <xdr:spPr bwMode="auto">
        <a:xfrm>
          <a:off x="2908300" y="6416129"/>
          <a:ext cx="698500" cy="4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74866</xdr:rowOff>
    </xdr:from>
    <xdr:to>
      <xdr:col>29</xdr:col>
      <xdr:colOff>177800</xdr:colOff>
      <xdr:row>33</xdr:row>
      <xdr:rowOff>176466</xdr:rowOff>
    </xdr:to>
    <xdr:sp macro="" textlink="">
      <xdr:nvSpPr>
        <xdr:cNvPr id="132" name="楕円 131"/>
        <xdr:cNvSpPr/>
      </xdr:nvSpPr>
      <xdr:spPr bwMode="auto">
        <a:xfrm>
          <a:off x="5600700" y="5999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21543</xdr:rowOff>
    </xdr:from>
    <xdr:ext cx="762000" cy="259045"/>
    <xdr:sp macro="" textlink="">
      <xdr:nvSpPr>
        <xdr:cNvPr id="133" name="人口1人当たり決算額の推移該当値テキスト445"/>
        <xdr:cNvSpPr txBox="1"/>
      </xdr:nvSpPr>
      <xdr:spPr>
        <a:xfrm>
          <a:off x="5740400" y="5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216751</xdr:rowOff>
    </xdr:from>
    <xdr:to>
      <xdr:col>26</xdr:col>
      <xdr:colOff>101600</xdr:colOff>
      <xdr:row>33</xdr:row>
      <xdr:rowOff>318351</xdr:rowOff>
    </xdr:to>
    <xdr:sp macro="" textlink="">
      <xdr:nvSpPr>
        <xdr:cNvPr id="134" name="楕円 133"/>
        <xdr:cNvSpPr/>
      </xdr:nvSpPr>
      <xdr:spPr bwMode="auto">
        <a:xfrm>
          <a:off x="4953000" y="614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157078</xdr:rowOff>
    </xdr:from>
    <xdr:ext cx="736600" cy="259045"/>
    <xdr:sp macro="" textlink="">
      <xdr:nvSpPr>
        <xdr:cNvPr id="135" name="テキスト ボックス 134"/>
        <xdr:cNvSpPr txBox="1"/>
      </xdr:nvSpPr>
      <xdr:spPr>
        <a:xfrm>
          <a:off x="4622800" y="5910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23108</xdr:rowOff>
    </xdr:from>
    <xdr:to>
      <xdr:col>22</xdr:col>
      <xdr:colOff>165100</xdr:colOff>
      <xdr:row>34</xdr:row>
      <xdr:rowOff>124708</xdr:rowOff>
    </xdr:to>
    <xdr:sp macro="" textlink="">
      <xdr:nvSpPr>
        <xdr:cNvPr id="136" name="楕円 135"/>
        <xdr:cNvSpPr/>
      </xdr:nvSpPr>
      <xdr:spPr bwMode="auto">
        <a:xfrm>
          <a:off x="4254500" y="629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134885</xdr:rowOff>
    </xdr:from>
    <xdr:ext cx="762000" cy="259045"/>
    <xdr:sp macro="" textlink="">
      <xdr:nvSpPr>
        <xdr:cNvPr id="137" name="テキスト ボックス 136"/>
        <xdr:cNvSpPr txBox="1"/>
      </xdr:nvSpPr>
      <xdr:spPr>
        <a:xfrm>
          <a:off x="3924300" y="60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144551</xdr:rowOff>
    </xdr:from>
    <xdr:to>
      <xdr:col>19</xdr:col>
      <xdr:colOff>38100</xdr:colOff>
      <xdr:row>34</xdr:row>
      <xdr:rowOff>246151</xdr:rowOff>
    </xdr:to>
    <xdr:sp macro="" textlink="">
      <xdr:nvSpPr>
        <xdr:cNvPr id="138" name="楕円 137"/>
        <xdr:cNvSpPr/>
      </xdr:nvSpPr>
      <xdr:spPr bwMode="auto">
        <a:xfrm>
          <a:off x="3556000" y="641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256328</xdr:rowOff>
    </xdr:from>
    <xdr:ext cx="762000" cy="259045"/>
    <xdr:sp macro="" textlink="">
      <xdr:nvSpPr>
        <xdr:cNvPr id="139" name="テキスト ボックス 138"/>
        <xdr:cNvSpPr txBox="1"/>
      </xdr:nvSpPr>
      <xdr:spPr>
        <a:xfrm>
          <a:off x="3225800" y="618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97879</xdr:rowOff>
    </xdr:from>
    <xdr:to>
      <xdr:col>15</xdr:col>
      <xdr:colOff>101600</xdr:colOff>
      <xdr:row>34</xdr:row>
      <xdr:rowOff>199479</xdr:rowOff>
    </xdr:to>
    <xdr:sp macro="" textlink="">
      <xdr:nvSpPr>
        <xdr:cNvPr id="140" name="楕円 139"/>
        <xdr:cNvSpPr/>
      </xdr:nvSpPr>
      <xdr:spPr bwMode="auto">
        <a:xfrm>
          <a:off x="2857500" y="6365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209656</xdr:rowOff>
    </xdr:from>
    <xdr:ext cx="762000" cy="259045"/>
    <xdr:sp macro="" textlink="">
      <xdr:nvSpPr>
        <xdr:cNvPr id="141" name="テキスト ボックス 140"/>
        <xdr:cNvSpPr txBox="1"/>
      </xdr:nvSpPr>
      <xdr:spPr>
        <a:xfrm>
          <a:off x="2527300" y="613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
17,482
1,332.45
18,159,313
17,318,635
824,472
9,878,077
27,937,394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107162</xdr:rowOff>
    </xdr:from>
    <xdr:to>
      <xdr:col>24</xdr:col>
      <xdr:colOff>63500</xdr:colOff>
      <xdr:row>34</xdr:row>
      <xdr:rowOff>152679</xdr:rowOff>
    </xdr:to>
    <xdr:cxnSp macro="">
      <xdr:nvCxnSpPr>
        <xdr:cNvPr id="61" name="直線コネクタ 60"/>
        <xdr:cNvCxnSpPr/>
      </xdr:nvCxnSpPr>
      <xdr:spPr>
        <a:xfrm flipV="1">
          <a:off x="3797300" y="5936462"/>
          <a:ext cx="838200" cy="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121691</xdr:rowOff>
    </xdr:from>
    <xdr:to>
      <xdr:col>19</xdr:col>
      <xdr:colOff>177800</xdr:colOff>
      <xdr:row>34</xdr:row>
      <xdr:rowOff>152679</xdr:rowOff>
    </xdr:to>
    <xdr:cxnSp macro="">
      <xdr:nvCxnSpPr>
        <xdr:cNvPr id="64" name="直線コネクタ 63"/>
        <xdr:cNvCxnSpPr/>
      </xdr:nvCxnSpPr>
      <xdr:spPr>
        <a:xfrm>
          <a:off x="2908300" y="5950991"/>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121691</xdr:rowOff>
    </xdr:from>
    <xdr:to>
      <xdr:col>15</xdr:col>
      <xdr:colOff>50800</xdr:colOff>
      <xdr:row>34</xdr:row>
      <xdr:rowOff>161404</xdr:rowOff>
    </xdr:to>
    <xdr:cxnSp macro="">
      <xdr:nvCxnSpPr>
        <xdr:cNvPr id="67" name="直線コネクタ 66"/>
        <xdr:cNvCxnSpPr/>
      </xdr:nvCxnSpPr>
      <xdr:spPr>
        <a:xfrm flipV="1">
          <a:off x="2019300" y="5950991"/>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149746</xdr:rowOff>
    </xdr:from>
    <xdr:to>
      <xdr:col>10</xdr:col>
      <xdr:colOff>114300</xdr:colOff>
      <xdr:row>34</xdr:row>
      <xdr:rowOff>161404</xdr:rowOff>
    </xdr:to>
    <xdr:cxnSp macro="">
      <xdr:nvCxnSpPr>
        <xdr:cNvPr id="70" name="直線コネクタ 69"/>
        <xdr:cNvCxnSpPr/>
      </xdr:nvCxnSpPr>
      <xdr:spPr>
        <a:xfrm>
          <a:off x="1130300" y="5979046"/>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56362</xdr:rowOff>
    </xdr:from>
    <xdr:to>
      <xdr:col>24</xdr:col>
      <xdr:colOff>114300</xdr:colOff>
      <xdr:row>34</xdr:row>
      <xdr:rowOff>157962</xdr:rowOff>
    </xdr:to>
    <xdr:sp macro="" textlink="">
      <xdr:nvSpPr>
        <xdr:cNvPr id="80" name="楕円 79"/>
        <xdr:cNvSpPr/>
      </xdr:nvSpPr>
      <xdr:spPr>
        <a:xfrm>
          <a:off x="4584700" y="58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79239</xdr:rowOff>
    </xdr:from>
    <xdr:ext cx="599010" cy="259045"/>
    <xdr:sp macro="" textlink="">
      <xdr:nvSpPr>
        <xdr:cNvPr id="81" name="人件費該当値テキスト"/>
        <xdr:cNvSpPr txBox="1"/>
      </xdr:nvSpPr>
      <xdr:spPr>
        <a:xfrm>
          <a:off x="4686300" y="573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101879</xdr:rowOff>
    </xdr:from>
    <xdr:to>
      <xdr:col>20</xdr:col>
      <xdr:colOff>38100</xdr:colOff>
      <xdr:row>35</xdr:row>
      <xdr:rowOff>32029</xdr:rowOff>
    </xdr:to>
    <xdr:sp macro="" textlink="">
      <xdr:nvSpPr>
        <xdr:cNvPr id="82" name="楕円 81"/>
        <xdr:cNvSpPr/>
      </xdr:nvSpPr>
      <xdr:spPr>
        <a:xfrm>
          <a:off x="3746500" y="59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48556</xdr:rowOff>
    </xdr:from>
    <xdr:ext cx="599010" cy="259045"/>
    <xdr:sp macro="" textlink="">
      <xdr:nvSpPr>
        <xdr:cNvPr id="83" name="テキスト ボックス 82"/>
        <xdr:cNvSpPr txBox="1"/>
      </xdr:nvSpPr>
      <xdr:spPr>
        <a:xfrm>
          <a:off x="3497795" y="570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70891</xdr:rowOff>
    </xdr:from>
    <xdr:to>
      <xdr:col>15</xdr:col>
      <xdr:colOff>101600</xdr:colOff>
      <xdr:row>35</xdr:row>
      <xdr:rowOff>1041</xdr:rowOff>
    </xdr:to>
    <xdr:sp macro="" textlink="">
      <xdr:nvSpPr>
        <xdr:cNvPr id="84" name="楕円 83"/>
        <xdr:cNvSpPr/>
      </xdr:nvSpPr>
      <xdr:spPr>
        <a:xfrm>
          <a:off x="2857500" y="59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17568</xdr:rowOff>
    </xdr:from>
    <xdr:ext cx="599010" cy="259045"/>
    <xdr:sp macro="" textlink="">
      <xdr:nvSpPr>
        <xdr:cNvPr id="85" name="テキスト ボックス 84"/>
        <xdr:cNvSpPr txBox="1"/>
      </xdr:nvSpPr>
      <xdr:spPr>
        <a:xfrm>
          <a:off x="2608795" y="56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110604</xdr:rowOff>
    </xdr:from>
    <xdr:to>
      <xdr:col>10</xdr:col>
      <xdr:colOff>165100</xdr:colOff>
      <xdr:row>35</xdr:row>
      <xdr:rowOff>40754</xdr:rowOff>
    </xdr:to>
    <xdr:sp macro="" textlink="">
      <xdr:nvSpPr>
        <xdr:cNvPr id="86" name="楕円 85"/>
        <xdr:cNvSpPr/>
      </xdr:nvSpPr>
      <xdr:spPr>
        <a:xfrm>
          <a:off x="1968500" y="59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57281</xdr:rowOff>
    </xdr:from>
    <xdr:ext cx="599010" cy="259045"/>
    <xdr:sp macro="" textlink="">
      <xdr:nvSpPr>
        <xdr:cNvPr id="87" name="テキスト ボックス 86"/>
        <xdr:cNvSpPr txBox="1"/>
      </xdr:nvSpPr>
      <xdr:spPr>
        <a:xfrm>
          <a:off x="1719795" y="571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98946</xdr:rowOff>
    </xdr:from>
    <xdr:to>
      <xdr:col>6</xdr:col>
      <xdr:colOff>38100</xdr:colOff>
      <xdr:row>35</xdr:row>
      <xdr:rowOff>29096</xdr:rowOff>
    </xdr:to>
    <xdr:sp macro="" textlink="">
      <xdr:nvSpPr>
        <xdr:cNvPr id="88" name="楕円 87"/>
        <xdr:cNvSpPr/>
      </xdr:nvSpPr>
      <xdr:spPr>
        <a:xfrm>
          <a:off x="1079500" y="592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45623</xdr:rowOff>
    </xdr:from>
    <xdr:ext cx="599010" cy="259045"/>
    <xdr:sp macro="" textlink="">
      <xdr:nvSpPr>
        <xdr:cNvPr id="89" name="テキスト ボックス 88"/>
        <xdr:cNvSpPr txBox="1"/>
      </xdr:nvSpPr>
      <xdr:spPr>
        <a:xfrm>
          <a:off x="830795" y="57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170552</xdr:rowOff>
    </xdr:from>
    <xdr:to>
      <xdr:col>24</xdr:col>
      <xdr:colOff>63500</xdr:colOff>
      <xdr:row>58</xdr:row>
      <xdr:rowOff>9632</xdr:rowOff>
    </xdr:to>
    <xdr:cxnSp macro="">
      <xdr:nvCxnSpPr>
        <xdr:cNvPr id="118" name="直線コネクタ 117"/>
        <xdr:cNvCxnSpPr/>
      </xdr:nvCxnSpPr>
      <xdr:spPr>
        <a:xfrm flipV="1">
          <a:off x="3797300" y="9943202"/>
          <a:ext cx="838200" cy="1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5548</xdr:rowOff>
    </xdr:from>
    <xdr:to>
      <xdr:col>19</xdr:col>
      <xdr:colOff>177800</xdr:colOff>
      <xdr:row>58</xdr:row>
      <xdr:rowOff>9632</xdr:rowOff>
    </xdr:to>
    <xdr:cxnSp macro="">
      <xdr:nvCxnSpPr>
        <xdr:cNvPr id="121" name="直線コネクタ 120"/>
        <xdr:cNvCxnSpPr/>
      </xdr:nvCxnSpPr>
      <xdr:spPr>
        <a:xfrm>
          <a:off x="2908300" y="9949648"/>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5548</xdr:rowOff>
    </xdr:from>
    <xdr:to>
      <xdr:col>15</xdr:col>
      <xdr:colOff>50800</xdr:colOff>
      <xdr:row>58</xdr:row>
      <xdr:rowOff>26717</xdr:rowOff>
    </xdr:to>
    <xdr:cxnSp macro="">
      <xdr:nvCxnSpPr>
        <xdr:cNvPr id="124" name="直線コネクタ 123"/>
        <xdr:cNvCxnSpPr/>
      </xdr:nvCxnSpPr>
      <xdr:spPr>
        <a:xfrm flipV="1">
          <a:off x="2019300" y="9949648"/>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26717</xdr:rowOff>
    </xdr:from>
    <xdr:to>
      <xdr:col>10</xdr:col>
      <xdr:colOff>114300</xdr:colOff>
      <xdr:row>58</xdr:row>
      <xdr:rowOff>46672</xdr:rowOff>
    </xdr:to>
    <xdr:cxnSp macro="">
      <xdr:nvCxnSpPr>
        <xdr:cNvPr id="127" name="直線コネクタ 126"/>
        <xdr:cNvCxnSpPr/>
      </xdr:nvCxnSpPr>
      <xdr:spPr>
        <a:xfrm flipV="1">
          <a:off x="1130300" y="9970817"/>
          <a:ext cx="889000" cy="1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119752</xdr:rowOff>
    </xdr:from>
    <xdr:to>
      <xdr:col>24</xdr:col>
      <xdr:colOff>114300</xdr:colOff>
      <xdr:row>58</xdr:row>
      <xdr:rowOff>49902</xdr:rowOff>
    </xdr:to>
    <xdr:sp macro="" textlink="">
      <xdr:nvSpPr>
        <xdr:cNvPr id="137" name="楕円 136"/>
        <xdr:cNvSpPr/>
      </xdr:nvSpPr>
      <xdr:spPr>
        <a:xfrm>
          <a:off x="4584700" y="98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142629</xdr:rowOff>
    </xdr:from>
    <xdr:ext cx="599010" cy="259045"/>
    <xdr:sp macro="" textlink="">
      <xdr:nvSpPr>
        <xdr:cNvPr id="138" name="物件費該当値テキスト"/>
        <xdr:cNvSpPr txBox="1"/>
      </xdr:nvSpPr>
      <xdr:spPr>
        <a:xfrm>
          <a:off x="4686300" y="974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130282</xdr:rowOff>
    </xdr:from>
    <xdr:to>
      <xdr:col>20</xdr:col>
      <xdr:colOff>38100</xdr:colOff>
      <xdr:row>58</xdr:row>
      <xdr:rowOff>60432</xdr:rowOff>
    </xdr:to>
    <xdr:sp macro="" textlink="">
      <xdr:nvSpPr>
        <xdr:cNvPr id="139" name="楕円 138"/>
        <xdr:cNvSpPr/>
      </xdr:nvSpPr>
      <xdr:spPr>
        <a:xfrm>
          <a:off x="3746500" y="99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76959</xdr:rowOff>
    </xdr:from>
    <xdr:ext cx="599010" cy="259045"/>
    <xdr:sp macro="" textlink="">
      <xdr:nvSpPr>
        <xdr:cNvPr id="140" name="テキスト ボックス 139"/>
        <xdr:cNvSpPr txBox="1"/>
      </xdr:nvSpPr>
      <xdr:spPr>
        <a:xfrm>
          <a:off x="3497795" y="967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126198</xdr:rowOff>
    </xdr:from>
    <xdr:to>
      <xdr:col>15</xdr:col>
      <xdr:colOff>101600</xdr:colOff>
      <xdr:row>58</xdr:row>
      <xdr:rowOff>56348</xdr:rowOff>
    </xdr:to>
    <xdr:sp macro="" textlink="">
      <xdr:nvSpPr>
        <xdr:cNvPr id="141" name="楕円 140"/>
        <xdr:cNvSpPr/>
      </xdr:nvSpPr>
      <xdr:spPr>
        <a:xfrm>
          <a:off x="2857500" y="98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72875</xdr:rowOff>
    </xdr:from>
    <xdr:ext cx="599010" cy="259045"/>
    <xdr:sp macro="" textlink="">
      <xdr:nvSpPr>
        <xdr:cNvPr id="142" name="テキスト ボックス 141"/>
        <xdr:cNvSpPr txBox="1"/>
      </xdr:nvSpPr>
      <xdr:spPr>
        <a:xfrm>
          <a:off x="2608795" y="967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147367</xdr:rowOff>
    </xdr:from>
    <xdr:to>
      <xdr:col>10</xdr:col>
      <xdr:colOff>165100</xdr:colOff>
      <xdr:row>58</xdr:row>
      <xdr:rowOff>77517</xdr:rowOff>
    </xdr:to>
    <xdr:sp macro="" textlink="">
      <xdr:nvSpPr>
        <xdr:cNvPr id="143" name="楕円 142"/>
        <xdr:cNvSpPr/>
      </xdr:nvSpPr>
      <xdr:spPr>
        <a:xfrm>
          <a:off x="1968500" y="99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94044</xdr:rowOff>
    </xdr:from>
    <xdr:ext cx="599010" cy="259045"/>
    <xdr:sp macro="" textlink="">
      <xdr:nvSpPr>
        <xdr:cNvPr id="144" name="テキスト ボックス 143"/>
        <xdr:cNvSpPr txBox="1"/>
      </xdr:nvSpPr>
      <xdr:spPr>
        <a:xfrm>
          <a:off x="1719795" y="969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167322</xdr:rowOff>
    </xdr:from>
    <xdr:to>
      <xdr:col>6</xdr:col>
      <xdr:colOff>38100</xdr:colOff>
      <xdr:row>58</xdr:row>
      <xdr:rowOff>97472</xdr:rowOff>
    </xdr:to>
    <xdr:sp macro="" textlink="">
      <xdr:nvSpPr>
        <xdr:cNvPr id="145" name="楕円 144"/>
        <xdr:cNvSpPr/>
      </xdr:nvSpPr>
      <xdr:spPr>
        <a:xfrm>
          <a:off x="1079500" y="99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113999</xdr:rowOff>
    </xdr:from>
    <xdr:ext cx="599010" cy="259045"/>
    <xdr:sp macro="" textlink="">
      <xdr:nvSpPr>
        <xdr:cNvPr id="146" name="テキスト ボックス 145"/>
        <xdr:cNvSpPr txBox="1"/>
      </xdr:nvSpPr>
      <xdr:spPr>
        <a:xfrm>
          <a:off x="830795" y="971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104015</xdr:rowOff>
    </xdr:from>
    <xdr:to>
      <xdr:col>24</xdr:col>
      <xdr:colOff>63500</xdr:colOff>
      <xdr:row>77</xdr:row>
      <xdr:rowOff>104632</xdr:rowOff>
    </xdr:to>
    <xdr:cxnSp macro="">
      <xdr:nvCxnSpPr>
        <xdr:cNvPr id="173" name="直線コネクタ 172"/>
        <xdr:cNvCxnSpPr/>
      </xdr:nvCxnSpPr>
      <xdr:spPr>
        <a:xfrm flipV="1">
          <a:off x="3797300" y="13305665"/>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104632</xdr:rowOff>
    </xdr:from>
    <xdr:to>
      <xdr:col>19</xdr:col>
      <xdr:colOff>177800</xdr:colOff>
      <xdr:row>77</xdr:row>
      <xdr:rowOff>120200</xdr:rowOff>
    </xdr:to>
    <xdr:cxnSp macro="">
      <xdr:nvCxnSpPr>
        <xdr:cNvPr id="176" name="直線コネクタ 175"/>
        <xdr:cNvCxnSpPr/>
      </xdr:nvCxnSpPr>
      <xdr:spPr>
        <a:xfrm flipV="1">
          <a:off x="2908300" y="13306282"/>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120200</xdr:rowOff>
    </xdr:from>
    <xdr:to>
      <xdr:col>15</xdr:col>
      <xdr:colOff>50800</xdr:colOff>
      <xdr:row>77</xdr:row>
      <xdr:rowOff>134990</xdr:rowOff>
    </xdr:to>
    <xdr:cxnSp macro="">
      <xdr:nvCxnSpPr>
        <xdr:cNvPr id="179" name="直線コネクタ 178"/>
        <xdr:cNvCxnSpPr/>
      </xdr:nvCxnSpPr>
      <xdr:spPr>
        <a:xfrm flipV="1">
          <a:off x="2019300" y="13321850"/>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119241</xdr:rowOff>
    </xdr:from>
    <xdr:to>
      <xdr:col>10</xdr:col>
      <xdr:colOff>114300</xdr:colOff>
      <xdr:row>77</xdr:row>
      <xdr:rowOff>134990</xdr:rowOff>
    </xdr:to>
    <xdr:cxnSp macro="">
      <xdr:nvCxnSpPr>
        <xdr:cNvPr id="182" name="直線コネクタ 181"/>
        <xdr:cNvCxnSpPr/>
      </xdr:nvCxnSpPr>
      <xdr:spPr>
        <a:xfrm>
          <a:off x="1130300" y="13320891"/>
          <a:ext cx="8890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53215</xdr:rowOff>
    </xdr:from>
    <xdr:to>
      <xdr:col>24</xdr:col>
      <xdr:colOff>114300</xdr:colOff>
      <xdr:row>77</xdr:row>
      <xdr:rowOff>154815</xdr:rowOff>
    </xdr:to>
    <xdr:sp macro="" textlink="">
      <xdr:nvSpPr>
        <xdr:cNvPr id="192" name="楕円 191"/>
        <xdr:cNvSpPr/>
      </xdr:nvSpPr>
      <xdr:spPr>
        <a:xfrm>
          <a:off x="4584700" y="132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31642</xdr:rowOff>
    </xdr:from>
    <xdr:ext cx="469744" cy="259045"/>
    <xdr:sp macro="" textlink="">
      <xdr:nvSpPr>
        <xdr:cNvPr id="193" name="維持補修費該当値テキスト"/>
        <xdr:cNvSpPr txBox="1"/>
      </xdr:nvSpPr>
      <xdr:spPr>
        <a:xfrm>
          <a:off x="4686300" y="1323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53832</xdr:rowOff>
    </xdr:from>
    <xdr:to>
      <xdr:col>20</xdr:col>
      <xdr:colOff>38100</xdr:colOff>
      <xdr:row>77</xdr:row>
      <xdr:rowOff>155432</xdr:rowOff>
    </xdr:to>
    <xdr:sp macro="" textlink="">
      <xdr:nvSpPr>
        <xdr:cNvPr id="194" name="楕円 193"/>
        <xdr:cNvSpPr/>
      </xdr:nvSpPr>
      <xdr:spPr>
        <a:xfrm>
          <a:off x="3746500" y="132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509</xdr:rowOff>
    </xdr:from>
    <xdr:ext cx="469744" cy="259045"/>
    <xdr:sp macro="" textlink="">
      <xdr:nvSpPr>
        <xdr:cNvPr id="195" name="テキスト ボックス 194"/>
        <xdr:cNvSpPr txBox="1"/>
      </xdr:nvSpPr>
      <xdr:spPr>
        <a:xfrm>
          <a:off x="3562428" y="1303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69400</xdr:rowOff>
    </xdr:from>
    <xdr:to>
      <xdr:col>15</xdr:col>
      <xdr:colOff>101600</xdr:colOff>
      <xdr:row>77</xdr:row>
      <xdr:rowOff>171000</xdr:rowOff>
    </xdr:to>
    <xdr:sp macro="" textlink="">
      <xdr:nvSpPr>
        <xdr:cNvPr id="196" name="楕円 195"/>
        <xdr:cNvSpPr/>
      </xdr:nvSpPr>
      <xdr:spPr>
        <a:xfrm>
          <a:off x="2857500" y="132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162127</xdr:rowOff>
    </xdr:from>
    <xdr:ext cx="469744" cy="259045"/>
    <xdr:sp macro="" textlink="">
      <xdr:nvSpPr>
        <xdr:cNvPr id="197" name="テキスト ボックス 196"/>
        <xdr:cNvSpPr txBox="1"/>
      </xdr:nvSpPr>
      <xdr:spPr>
        <a:xfrm>
          <a:off x="2673428" y="133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84190</xdr:rowOff>
    </xdr:from>
    <xdr:to>
      <xdr:col>10</xdr:col>
      <xdr:colOff>165100</xdr:colOff>
      <xdr:row>78</xdr:row>
      <xdr:rowOff>14340</xdr:rowOff>
    </xdr:to>
    <xdr:sp macro="" textlink="">
      <xdr:nvSpPr>
        <xdr:cNvPr id="198" name="楕円 197"/>
        <xdr:cNvSpPr/>
      </xdr:nvSpPr>
      <xdr:spPr>
        <a:xfrm>
          <a:off x="1968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5467</xdr:rowOff>
    </xdr:from>
    <xdr:ext cx="469744" cy="259045"/>
    <xdr:sp macro="" textlink="">
      <xdr:nvSpPr>
        <xdr:cNvPr id="199" name="テキスト ボックス 198"/>
        <xdr:cNvSpPr txBox="1"/>
      </xdr:nvSpPr>
      <xdr:spPr>
        <a:xfrm>
          <a:off x="1784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68441</xdr:rowOff>
    </xdr:from>
    <xdr:to>
      <xdr:col>6</xdr:col>
      <xdr:colOff>38100</xdr:colOff>
      <xdr:row>77</xdr:row>
      <xdr:rowOff>170041</xdr:rowOff>
    </xdr:to>
    <xdr:sp macro="" textlink="">
      <xdr:nvSpPr>
        <xdr:cNvPr id="200" name="楕円 199"/>
        <xdr:cNvSpPr/>
      </xdr:nvSpPr>
      <xdr:spPr>
        <a:xfrm>
          <a:off x="1079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15118</xdr:rowOff>
    </xdr:from>
    <xdr:ext cx="469744" cy="259045"/>
    <xdr:sp macro="" textlink="">
      <xdr:nvSpPr>
        <xdr:cNvPr id="201" name="テキスト ボックス 200"/>
        <xdr:cNvSpPr txBox="1"/>
      </xdr:nvSpPr>
      <xdr:spPr>
        <a:xfrm>
          <a:off x="895428" y="130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67354</xdr:rowOff>
    </xdr:from>
    <xdr:to>
      <xdr:col>24</xdr:col>
      <xdr:colOff>63500</xdr:colOff>
      <xdr:row>96</xdr:row>
      <xdr:rowOff>137066</xdr:rowOff>
    </xdr:to>
    <xdr:cxnSp macro="">
      <xdr:nvCxnSpPr>
        <xdr:cNvPr id="233" name="直線コネクタ 232"/>
        <xdr:cNvCxnSpPr/>
      </xdr:nvCxnSpPr>
      <xdr:spPr>
        <a:xfrm>
          <a:off x="3797300" y="16526554"/>
          <a:ext cx="838200" cy="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67354</xdr:rowOff>
    </xdr:from>
    <xdr:to>
      <xdr:col>19</xdr:col>
      <xdr:colOff>177800</xdr:colOff>
      <xdr:row>97</xdr:row>
      <xdr:rowOff>12686</xdr:rowOff>
    </xdr:to>
    <xdr:cxnSp macro="">
      <xdr:nvCxnSpPr>
        <xdr:cNvPr id="236" name="直線コネクタ 235"/>
        <xdr:cNvCxnSpPr/>
      </xdr:nvCxnSpPr>
      <xdr:spPr>
        <a:xfrm flipV="1">
          <a:off x="2908300" y="16526554"/>
          <a:ext cx="889000" cy="1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162854</xdr:rowOff>
    </xdr:from>
    <xdr:to>
      <xdr:col>15</xdr:col>
      <xdr:colOff>50800</xdr:colOff>
      <xdr:row>97</xdr:row>
      <xdr:rowOff>12686</xdr:rowOff>
    </xdr:to>
    <xdr:cxnSp macro="">
      <xdr:nvCxnSpPr>
        <xdr:cNvPr id="239" name="直線コネクタ 238"/>
        <xdr:cNvCxnSpPr/>
      </xdr:nvCxnSpPr>
      <xdr:spPr>
        <a:xfrm>
          <a:off x="2019300" y="16450604"/>
          <a:ext cx="889000" cy="19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162854</xdr:rowOff>
    </xdr:from>
    <xdr:to>
      <xdr:col>10</xdr:col>
      <xdr:colOff>114300</xdr:colOff>
      <xdr:row>97</xdr:row>
      <xdr:rowOff>147352</xdr:rowOff>
    </xdr:to>
    <xdr:cxnSp macro="">
      <xdr:nvCxnSpPr>
        <xdr:cNvPr id="242" name="直線コネクタ 241"/>
        <xdr:cNvCxnSpPr/>
      </xdr:nvCxnSpPr>
      <xdr:spPr>
        <a:xfrm flipV="1">
          <a:off x="1130300" y="16450604"/>
          <a:ext cx="889000" cy="3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86266</xdr:rowOff>
    </xdr:from>
    <xdr:to>
      <xdr:col>24</xdr:col>
      <xdr:colOff>114300</xdr:colOff>
      <xdr:row>97</xdr:row>
      <xdr:rowOff>16416</xdr:rowOff>
    </xdr:to>
    <xdr:sp macro="" textlink="">
      <xdr:nvSpPr>
        <xdr:cNvPr id="252" name="楕円 251"/>
        <xdr:cNvSpPr/>
      </xdr:nvSpPr>
      <xdr:spPr>
        <a:xfrm>
          <a:off x="4584700" y="165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64693</xdr:rowOff>
    </xdr:from>
    <xdr:ext cx="534377" cy="259045"/>
    <xdr:sp macro="" textlink="">
      <xdr:nvSpPr>
        <xdr:cNvPr id="253" name="扶助費該当値テキスト"/>
        <xdr:cNvSpPr txBox="1"/>
      </xdr:nvSpPr>
      <xdr:spPr>
        <a:xfrm>
          <a:off x="4686300" y="165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16554</xdr:rowOff>
    </xdr:from>
    <xdr:to>
      <xdr:col>20</xdr:col>
      <xdr:colOff>38100</xdr:colOff>
      <xdr:row>96</xdr:row>
      <xdr:rowOff>118154</xdr:rowOff>
    </xdr:to>
    <xdr:sp macro="" textlink="">
      <xdr:nvSpPr>
        <xdr:cNvPr id="254" name="楕円 253"/>
        <xdr:cNvSpPr/>
      </xdr:nvSpPr>
      <xdr:spPr>
        <a:xfrm>
          <a:off x="3746500" y="164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109281</xdr:rowOff>
    </xdr:from>
    <xdr:ext cx="534377" cy="259045"/>
    <xdr:sp macro="" textlink="">
      <xdr:nvSpPr>
        <xdr:cNvPr id="255" name="テキスト ボックス 254"/>
        <xdr:cNvSpPr txBox="1"/>
      </xdr:nvSpPr>
      <xdr:spPr>
        <a:xfrm>
          <a:off x="3530111" y="165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133336</xdr:rowOff>
    </xdr:from>
    <xdr:to>
      <xdr:col>15</xdr:col>
      <xdr:colOff>101600</xdr:colOff>
      <xdr:row>97</xdr:row>
      <xdr:rowOff>63486</xdr:rowOff>
    </xdr:to>
    <xdr:sp macro="" textlink="">
      <xdr:nvSpPr>
        <xdr:cNvPr id="256" name="楕円 255"/>
        <xdr:cNvSpPr/>
      </xdr:nvSpPr>
      <xdr:spPr>
        <a:xfrm>
          <a:off x="2857500" y="16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54613</xdr:rowOff>
    </xdr:from>
    <xdr:ext cx="534377" cy="259045"/>
    <xdr:sp macro="" textlink="">
      <xdr:nvSpPr>
        <xdr:cNvPr id="257" name="テキスト ボックス 256"/>
        <xdr:cNvSpPr txBox="1"/>
      </xdr:nvSpPr>
      <xdr:spPr>
        <a:xfrm>
          <a:off x="2641111" y="166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112054</xdr:rowOff>
    </xdr:from>
    <xdr:to>
      <xdr:col>10</xdr:col>
      <xdr:colOff>165100</xdr:colOff>
      <xdr:row>96</xdr:row>
      <xdr:rowOff>42204</xdr:rowOff>
    </xdr:to>
    <xdr:sp macro="" textlink="">
      <xdr:nvSpPr>
        <xdr:cNvPr id="258" name="楕円 257"/>
        <xdr:cNvSpPr/>
      </xdr:nvSpPr>
      <xdr:spPr>
        <a:xfrm>
          <a:off x="1968500" y="163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33331</xdr:rowOff>
    </xdr:from>
    <xdr:ext cx="534377" cy="259045"/>
    <xdr:sp macro="" textlink="">
      <xdr:nvSpPr>
        <xdr:cNvPr id="259" name="テキスト ボックス 258"/>
        <xdr:cNvSpPr txBox="1"/>
      </xdr:nvSpPr>
      <xdr:spPr>
        <a:xfrm>
          <a:off x="1752111" y="16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96552</xdr:rowOff>
    </xdr:from>
    <xdr:to>
      <xdr:col>6</xdr:col>
      <xdr:colOff>38100</xdr:colOff>
      <xdr:row>98</xdr:row>
      <xdr:rowOff>26702</xdr:rowOff>
    </xdr:to>
    <xdr:sp macro="" textlink="">
      <xdr:nvSpPr>
        <xdr:cNvPr id="260" name="楕円 259"/>
        <xdr:cNvSpPr/>
      </xdr:nvSpPr>
      <xdr:spPr>
        <a:xfrm>
          <a:off x="1079500" y="167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17829</xdr:rowOff>
    </xdr:from>
    <xdr:ext cx="534377" cy="259045"/>
    <xdr:sp macro="" textlink="">
      <xdr:nvSpPr>
        <xdr:cNvPr id="261" name="テキスト ボックス 260"/>
        <xdr:cNvSpPr txBox="1"/>
      </xdr:nvSpPr>
      <xdr:spPr>
        <a:xfrm>
          <a:off x="863111" y="168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100369</xdr:rowOff>
    </xdr:from>
    <xdr:to>
      <xdr:col>55</xdr:col>
      <xdr:colOff>0</xdr:colOff>
      <xdr:row>35</xdr:row>
      <xdr:rowOff>25369</xdr:rowOff>
    </xdr:to>
    <xdr:cxnSp macro="">
      <xdr:nvCxnSpPr>
        <xdr:cNvPr id="290" name="直線コネクタ 289"/>
        <xdr:cNvCxnSpPr/>
      </xdr:nvCxnSpPr>
      <xdr:spPr>
        <a:xfrm>
          <a:off x="9639300" y="5929669"/>
          <a:ext cx="838200"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100369</xdr:rowOff>
    </xdr:from>
    <xdr:to>
      <xdr:col>50</xdr:col>
      <xdr:colOff>114300</xdr:colOff>
      <xdr:row>35</xdr:row>
      <xdr:rowOff>99745</xdr:rowOff>
    </xdr:to>
    <xdr:cxnSp macro="">
      <xdr:nvCxnSpPr>
        <xdr:cNvPr id="293" name="直線コネクタ 292"/>
        <xdr:cNvCxnSpPr/>
      </xdr:nvCxnSpPr>
      <xdr:spPr>
        <a:xfrm flipV="1">
          <a:off x="8750300" y="5929669"/>
          <a:ext cx="889000" cy="17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99745</xdr:rowOff>
    </xdr:from>
    <xdr:to>
      <xdr:col>45</xdr:col>
      <xdr:colOff>177800</xdr:colOff>
      <xdr:row>35</xdr:row>
      <xdr:rowOff>119545</xdr:rowOff>
    </xdr:to>
    <xdr:cxnSp macro="">
      <xdr:nvCxnSpPr>
        <xdr:cNvPr id="296" name="直線コネクタ 295"/>
        <xdr:cNvCxnSpPr/>
      </xdr:nvCxnSpPr>
      <xdr:spPr>
        <a:xfrm flipV="1">
          <a:off x="7861300" y="6100495"/>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69470</xdr:rowOff>
    </xdr:from>
    <xdr:to>
      <xdr:col>41</xdr:col>
      <xdr:colOff>50800</xdr:colOff>
      <xdr:row>35</xdr:row>
      <xdr:rowOff>119545</xdr:rowOff>
    </xdr:to>
    <xdr:cxnSp macro="">
      <xdr:nvCxnSpPr>
        <xdr:cNvPr id="299" name="直線コネクタ 298"/>
        <xdr:cNvCxnSpPr/>
      </xdr:nvCxnSpPr>
      <xdr:spPr>
        <a:xfrm>
          <a:off x="6972300" y="5727320"/>
          <a:ext cx="889000" cy="3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146019</xdr:rowOff>
    </xdr:from>
    <xdr:to>
      <xdr:col>55</xdr:col>
      <xdr:colOff>50800</xdr:colOff>
      <xdr:row>35</xdr:row>
      <xdr:rowOff>76169</xdr:rowOff>
    </xdr:to>
    <xdr:sp macro="" textlink="">
      <xdr:nvSpPr>
        <xdr:cNvPr id="309" name="楕円 308"/>
        <xdr:cNvSpPr/>
      </xdr:nvSpPr>
      <xdr:spPr>
        <a:xfrm>
          <a:off x="10426700" y="59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168896</xdr:rowOff>
    </xdr:from>
    <xdr:ext cx="599010" cy="259045"/>
    <xdr:sp macro="" textlink="">
      <xdr:nvSpPr>
        <xdr:cNvPr id="310" name="補助費等該当値テキスト"/>
        <xdr:cNvSpPr txBox="1"/>
      </xdr:nvSpPr>
      <xdr:spPr>
        <a:xfrm>
          <a:off x="10528300" y="58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49569</xdr:rowOff>
    </xdr:from>
    <xdr:to>
      <xdr:col>50</xdr:col>
      <xdr:colOff>165100</xdr:colOff>
      <xdr:row>34</xdr:row>
      <xdr:rowOff>151169</xdr:rowOff>
    </xdr:to>
    <xdr:sp macro="" textlink="">
      <xdr:nvSpPr>
        <xdr:cNvPr id="311" name="楕円 310"/>
        <xdr:cNvSpPr/>
      </xdr:nvSpPr>
      <xdr:spPr>
        <a:xfrm>
          <a:off x="9588500" y="58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167696</xdr:rowOff>
    </xdr:from>
    <xdr:ext cx="599010" cy="259045"/>
    <xdr:sp macro="" textlink="">
      <xdr:nvSpPr>
        <xdr:cNvPr id="312" name="テキスト ボックス 311"/>
        <xdr:cNvSpPr txBox="1"/>
      </xdr:nvSpPr>
      <xdr:spPr>
        <a:xfrm>
          <a:off x="9339795" y="56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48945</xdr:rowOff>
    </xdr:from>
    <xdr:to>
      <xdr:col>46</xdr:col>
      <xdr:colOff>38100</xdr:colOff>
      <xdr:row>35</xdr:row>
      <xdr:rowOff>150545</xdr:rowOff>
    </xdr:to>
    <xdr:sp macro="" textlink="">
      <xdr:nvSpPr>
        <xdr:cNvPr id="313" name="楕円 312"/>
        <xdr:cNvSpPr/>
      </xdr:nvSpPr>
      <xdr:spPr>
        <a:xfrm>
          <a:off x="8699500" y="60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167072</xdr:rowOff>
    </xdr:from>
    <xdr:ext cx="599010" cy="259045"/>
    <xdr:sp macro="" textlink="">
      <xdr:nvSpPr>
        <xdr:cNvPr id="314" name="テキスト ボックス 313"/>
        <xdr:cNvSpPr txBox="1"/>
      </xdr:nvSpPr>
      <xdr:spPr>
        <a:xfrm>
          <a:off x="8450795" y="582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68745</xdr:rowOff>
    </xdr:from>
    <xdr:to>
      <xdr:col>41</xdr:col>
      <xdr:colOff>101600</xdr:colOff>
      <xdr:row>35</xdr:row>
      <xdr:rowOff>170345</xdr:rowOff>
    </xdr:to>
    <xdr:sp macro="" textlink="">
      <xdr:nvSpPr>
        <xdr:cNvPr id="315" name="楕円 314"/>
        <xdr:cNvSpPr/>
      </xdr:nvSpPr>
      <xdr:spPr>
        <a:xfrm>
          <a:off x="7810500" y="60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15422</xdr:rowOff>
    </xdr:from>
    <xdr:ext cx="599010" cy="259045"/>
    <xdr:sp macro="" textlink="">
      <xdr:nvSpPr>
        <xdr:cNvPr id="316" name="テキスト ボックス 315"/>
        <xdr:cNvSpPr txBox="1"/>
      </xdr:nvSpPr>
      <xdr:spPr>
        <a:xfrm>
          <a:off x="7561795" y="584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18670</xdr:rowOff>
    </xdr:from>
    <xdr:to>
      <xdr:col>36</xdr:col>
      <xdr:colOff>165100</xdr:colOff>
      <xdr:row>33</xdr:row>
      <xdr:rowOff>120270</xdr:rowOff>
    </xdr:to>
    <xdr:sp macro="" textlink="">
      <xdr:nvSpPr>
        <xdr:cNvPr id="317" name="楕円 316"/>
        <xdr:cNvSpPr/>
      </xdr:nvSpPr>
      <xdr:spPr>
        <a:xfrm>
          <a:off x="6921500" y="56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136797</xdr:rowOff>
    </xdr:from>
    <xdr:ext cx="599010" cy="259045"/>
    <xdr:sp macro="" textlink="">
      <xdr:nvSpPr>
        <xdr:cNvPr id="318" name="テキスト ボックス 317"/>
        <xdr:cNvSpPr txBox="1"/>
      </xdr:nvSpPr>
      <xdr:spPr>
        <a:xfrm>
          <a:off x="6672795" y="545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97668</xdr:rowOff>
    </xdr:from>
    <xdr:to>
      <xdr:col>54</xdr:col>
      <xdr:colOff>189865</xdr:colOff>
      <xdr:row>59</xdr:row>
      <xdr:rowOff>9592</xdr:rowOff>
    </xdr:to>
    <xdr:cxnSp macro="">
      <xdr:nvCxnSpPr>
        <xdr:cNvPr id="342" name="直線コネクタ 341"/>
        <xdr:cNvCxnSpPr/>
      </xdr:nvCxnSpPr>
      <xdr:spPr>
        <a:xfrm flipV="1">
          <a:off x="10475595" y="9013068"/>
          <a:ext cx="1270" cy="111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13419</xdr:rowOff>
    </xdr:from>
    <xdr:ext cx="469744" cy="259045"/>
    <xdr:sp macro="" textlink="">
      <xdr:nvSpPr>
        <xdr:cNvPr id="343" name="普通建設事業費最小値テキスト"/>
        <xdr:cNvSpPr txBox="1"/>
      </xdr:nvSpPr>
      <xdr:spPr>
        <a:xfrm>
          <a:off x="10528300" y="1012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9592</xdr:rowOff>
    </xdr:from>
    <xdr:to>
      <xdr:col>55</xdr:col>
      <xdr:colOff>88900</xdr:colOff>
      <xdr:row>59</xdr:row>
      <xdr:rowOff>9592</xdr:rowOff>
    </xdr:to>
    <xdr:cxnSp macro="">
      <xdr:nvCxnSpPr>
        <xdr:cNvPr id="344" name="直線コネクタ 343"/>
        <xdr:cNvCxnSpPr/>
      </xdr:nvCxnSpPr>
      <xdr:spPr>
        <a:xfrm>
          <a:off x="10388600" y="1012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44345</xdr:rowOff>
    </xdr:from>
    <xdr:ext cx="599010" cy="259045"/>
    <xdr:sp macro="" textlink="">
      <xdr:nvSpPr>
        <xdr:cNvPr id="345" name="普通建設事業費最大値テキスト"/>
        <xdr:cNvSpPr txBox="1"/>
      </xdr:nvSpPr>
      <xdr:spPr>
        <a:xfrm>
          <a:off x="10528300" y="878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97668</xdr:rowOff>
    </xdr:from>
    <xdr:to>
      <xdr:col>55</xdr:col>
      <xdr:colOff>88900</xdr:colOff>
      <xdr:row>52</xdr:row>
      <xdr:rowOff>97668</xdr:rowOff>
    </xdr:to>
    <xdr:cxnSp macro="">
      <xdr:nvCxnSpPr>
        <xdr:cNvPr id="346" name="直線コネクタ 345"/>
        <xdr:cNvCxnSpPr/>
      </xdr:nvCxnSpPr>
      <xdr:spPr>
        <a:xfrm>
          <a:off x="10388600" y="901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17864</xdr:rowOff>
    </xdr:from>
    <xdr:to>
      <xdr:col>55</xdr:col>
      <xdr:colOff>0</xdr:colOff>
      <xdr:row>55</xdr:row>
      <xdr:rowOff>40640</xdr:rowOff>
    </xdr:to>
    <xdr:cxnSp macro="">
      <xdr:nvCxnSpPr>
        <xdr:cNvPr id="347" name="直線コネクタ 346"/>
        <xdr:cNvCxnSpPr/>
      </xdr:nvCxnSpPr>
      <xdr:spPr>
        <a:xfrm flipV="1">
          <a:off x="9639300" y="9447614"/>
          <a:ext cx="8382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5765</xdr:rowOff>
    </xdr:from>
    <xdr:ext cx="534377" cy="259045"/>
    <xdr:sp macro="" textlink="">
      <xdr:nvSpPr>
        <xdr:cNvPr id="348" name="普通建設事業費平均値テキスト"/>
        <xdr:cNvSpPr txBox="1"/>
      </xdr:nvSpPr>
      <xdr:spPr>
        <a:xfrm>
          <a:off x="10528300" y="9778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27338</xdr:rowOff>
    </xdr:from>
    <xdr:to>
      <xdr:col>55</xdr:col>
      <xdr:colOff>50800</xdr:colOff>
      <xdr:row>57</xdr:row>
      <xdr:rowOff>128938</xdr:rowOff>
    </xdr:to>
    <xdr:sp macro="" textlink="">
      <xdr:nvSpPr>
        <xdr:cNvPr id="349" name="フローチャート: 判断 348"/>
        <xdr:cNvSpPr/>
      </xdr:nvSpPr>
      <xdr:spPr>
        <a:xfrm>
          <a:off x="10426700" y="979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149199</xdr:rowOff>
    </xdr:from>
    <xdr:to>
      <xdr:col>50</xdr:col>
      <xdr:colOff>114300</xdr:colOff>
      <xdr:row>55</xdr:row>
      <xdr:rowOff>40640</xdr:rowOff>
    </xdr:to>
    <xdr:cxnSp macro="">
      <xdr:nvCxnSpPr>
        <xdr:cNvPr id="350" name="直線コネクタ 349"/>
        <xdr:cNvCxnSpPr/>
      </xdr:nvCxnSpPr>
      <xdr:spPr>
        <a:xfrm>
          <a:off x="8750300" y="9407499"/>
          <a:ext cx="8890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78137</xdr:rowOff>
    </xdr:from>
    <xdr:to>
      <xdr:col>50</xdr:col>
      <xdr:colOff>165100</xdr:colOff>
      <xdr:row>58</xdr:row>
      <xdr:rowOff>8287</xdr:rowOff>
    </xdr:to>
    <xdr:sp macro="" textlink="">
      <xdr:nvSpPr>
        <xdr:cNvPr id="351" name="フローチャート: 判断 350"/>
        <xdr:cNvSpPr/>
      </xdr:nvSpPr>
      <xdr:spPr>
        <a:xfrm>
          <a:off x="9588500" y="98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170864</xdr:rowOff>
    </xdr:from>
    <xdr:ext cx="534377" cy="259045"/>
    <xdr:sp macro="" textlink="">
      <xdr:nvSpPr>
        <xdr:cNvPr id="352" name="テキスト ボックス 351"/>
        <xdr:cNvSpPr txBox="1"/>
      </xdr:nvSpPr>
      <xdr:spPr>
        <a:xfrm>
          <a:off x="9372111" y="99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25374</xdr:rowOff>
    </xdr:from>
    <xdr:to>
      <xdr:col>45</xdr:col>
      <xdr:colOff>177800</xdr:colOff>
      <xdr:row>54</xdr:row>
      <xdr:rowOff>149199</xdr:rowOff>
    </xdr:to>
    <xdr:cxnSp macro="">
      <xdr:nvCxnSpPr>
        <xdr:cNvPr id="353" name="直線コネクタ 352"/>
        <xdr:cNvCxnSpPr/>
      </xdr:nvCxnSpPr>
      <xdr:spPr>
        <a:xfrm>
          <a:off x="7861300" y="8769324"/>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83258</xdr:rowOff>
    </xdr:from>
    <xdr:to>
      <xdr:col>46</xdr:col>
      <xdr:colOff>38100</xdr:colOff>
      <xdr:row>58</xdr:row>
      <xdr:rowOff>13408</xdr:rowOff>
    </xdr:to>
    <xdr:sp macro="" textlink="">
      <xdr:nvSpPr>
        <xdr:cNvPr id="354" name="フローチャート: 判断 353"/>
        <xdr:cNvSpPr/>
      </xdr:nvSpPr>
      <xdr:spPr>
        <a:xfrm>
          <a:off x="8699500" y="985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4535</xdr:rowOff>
    </xdr:from>
    <xdr:ext cx="534377" cy="259045"/>
    <xdr:sp macro="" textlink="">
      <xdr:nvSpPr>
        <xdr:cNvPr id="355" name="テキスト ボックス 354"/>
        <xdr:cNvSpPr txBox="1"/>
      </xdr:nvSpPr>
      <xdr:spPr>
        <a:xfrm>
          <a:off x="8483111" y="99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25374</xdr:rowOff>
    </xdr:from>
    <xdr:to>
      <xdr:col>41</xdr:col>
      <xdr:colOff>50800</xdr:colOff>
      <xdr:row>55</xdr:row>
      <xdr:rowOff>74412</xdr:rowOff>
    </xdr:to>
    <xdr:cxnSp macro="">
      <xdr:nvCxnSpPr>
        <xdr:cNvPr id="356" name="直線コネクタ 355"/>
        <xdr:cNvCxnSpPr/>
      </xdr:nvCxnSpPr>
      <xdr:spPr>
        <a:xfrm flipV="1">
          <a:off x="6972300" y="8769324"/>
          <a:ext cx="889000" cy="7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45417</xdr:rowOff>
    </xdr:from>
    <xdr:to>
      <xdr:col>41</xdr:col>
      <xdr:colOff>101600</xdr:colOff>
      <xdr:row>57</xdr:row>
      <xdr:rowOff>147017</xdr:rowOff>
    </xdr:to>
    <xdr:sp macro="" textlink="">
      <xdr:nvSpPr>
        <xdr:cNvPr id="357" name="フローチャート: 判断 356"/>
        <xdr:cNvSpPr/>
      </xdr:nvSpPr>
      <xdr:spPr>
        <a:xfrm>
          <a:off x="78105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138144</xdr:rowOff>
    </xdr:from>
    <xdr:ext cx="534377" cy="259045"/>
    <xdr:sp macro="" textlink="">
      <xdr:nvSpPr>
        <xdr:cNvPr id="358" name="テキスト ボックス 357"/>
        <xdr:cNvSpPr txBox="1"/>
      </xdr:nvSpPr>
      <xdr:spPr>
        <a:xfrm>
          <a:off x="7594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141295</xdr:rowOff>
    </xdr:from>
    <xdr:to>
      <xdr:col>36</xdr:col>
      <xdr:colOff>165100</xdr:colOff>
      <xdr:row>57</xdr:row>
      <xdr:rowOff>71445</xdr:rowOff>
    </xdr:to>
    <xdr:sp macro="" textlink="">
      <xdr:nvSpPr>
        <xdr:cNvPr id="359" name="フローチャート: 判断 358"/>
        <xdr:cNvSpPr/>
      </xdr:nvSpPr>
      <xdr:spPr>
        <a:xfrm>
          <a:off x="6921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62572</xdr:rowOff>
    </xdr:from>
    <xdr:ext cx="534377" cy="259045"/>
    <xdr:sp macro="" textlink="">
      <xdr:nvSpPr>
        <xdr:cNvPr id="360" name="テキスト ボックス 359"/>
        <xdr:cNvSpPr txBox="1"/>
      </xdr:nvSpPr>
      <xdr:spPr>
        <a:xfrm>
          <a:off x="6705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138514</xdr:rowOff>
    </xdr:from>
    <xdr:to>
      <xdr:col>55</xdr:col>
      <xdr:colOff>50800</xdr:colOff>
      <xdr:row>55</xdr:row>
      <xdr:rowOff>68664</xdr:rowOff>
    </xdr:to>
    <xdr:sp macro="" textlink="">
      <xdr:nvSpPr>
        <xdr:cNvPr id="366" name="楕円 365"/>
        <xdr:cNvSpPr/>
      </xdr:nvSpPr>
      <xdr:spPr>
        <a:xfrm>
          <a:off x="10426700" y="93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161391</xdr:rowOff>
    </xdr:from>
    <xdr:ext cx="599010" cy="259045"/>
    <xdr:sp macro="" textlink="">
      <xdr:nvSpPr>
        <xdr:cNvPr id="367" name="普通建設事業費該当値テキスト"/>
        <xdr:cNvSpPr txBox="1"/>
      </xdr:nvSpPr>
      <xdr:spPr>
        <a:xfrm>
          <a:off x="10528300" y="92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161290</xdr:rowOff>
    </xdr:from>
    <xdr:to>
      <xdr:col>50</xdr:col>
      <xdr:colOff>165100</xdr:colOff>
      <xdr:row>55</xdr:row>
      <xdr:rowOff>91440</xdr:rowOff>
    </xdr:to>
    <xdr:sp macro="" textlink="">
      <xdr:nvSpPr>
        <xdr:cNvPr id="368" name="楕円 367"/>
        <xdr:cNvSpPr/>
      </xdr:nvSpPr>
      <xdr:spPr>
        <a:xfrm>
          <a:off x="9588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107967</xdr:rowOff>
    </xdr:from>
    <xdr:ext cx="599010" cy="259045"/>
    <xdr:sp macro="" textlink="">
      <xdr:nvSpPr>
        <xdr:cNvPr id="369" name="テキスト ボックス 368"/>
        <xdr:cNvSpPr txBox="1"/>
      </xdr:nvSpPr>
      <xdr:spPr>
        <a:xfrm>
          <a:off x="9339795" y="919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98399</xdr:rowOff>
    </xdr:from>
    <xdr:to>
      <xdr:col>46</xdr:col>
      <xdr:colOff>38100</xdr:colOff>
      <xdr:row>55</xdr:row>
      <xdr:rowOff>28549</xdr:rowOff>
    </xdr:to>
    <xdr:sp macro="" textlink="">
      <xdr:nvSpPr>
        <xdr:cNvPr id="370" name="楕円 369"/>
        <xdr:cNvSpPr/>
      </xdr:nvSpPr>
      <xdr:spPr>
        <a:xfrm>
          <a:off x="8699500" y="93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45076</xdr:rowOff>
    </xdr:from>
    <xdr:ext cx="599010" cy="259045"/>
    <xdr:sp macro="" textlink="">
      <xdr:nvSpPr>
        <xdr:cNvPr id="371" name="テキスト ボックス 370"/>
        <xdr:cNvSpPr txBox="1"/>
      </xdr:nvSpPr>
      <xdr:spPr>
        <a:xfrm>
          <a:off x="8450795" y="913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146024</xdr:rowOff>
    </xdr:from>
    <xdr:to>
      <xdr:col>41</xdr:col>
      <xdr:colOff>101600</xdr:colOff>
      <xdr:row>51</xdr:row>
      <xdr:rowOff>76174</xdr:rowOff>
    </xdr:to>
    <xdr:sp macro="" textlink="">
      <xdr:nvSpPr>
        <xdr:cNvPr id="372" name="楕円 371"/>
        <xdr:cNvSpPr/>
      </xdr:nvSpPr>
      <xdr:spPr>
        <a:xfrm>
          <a:off x="7810500" y="87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92701</xdr:rowOff>
    </xdr:from>
    <xdr:ext cx="599010" cy="259045"/>
    <xdr:sp macro="" textlink="">
      <xdr:nvSpPr>
        <xdr:cNvPr id="373" name="テキスト ボックス 372"/>
        <xdr:cNvSpPr txBox="1"/>
      </xdr:nvSpPr>
      <xdr:spPr>
        <a:xfrm>
          <a:off x="7561795" y="84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23612</xdr:rowOff>
    </xdr:from>
    <xdr:to>
      <xdr:col>36</xdr:col>
      <xdr:colOff>165100</xdr:colOff>
      <xdr:row>55</xdr:row>
      <xdr:rowOff>125212</xdr:rowOff>
    </xdr:to>
    <xdr:sp macro="" textlink="">
      <xdr:nvSpPr>
        <xdr:cNvPr id="374" name="楕円 373"/>
        <xdr:cNvSpPr/>
      </xdr:nvSpPr>
      <xdr:spPr>
        <a:xfrm>
          <a:off x="6921500" y="945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141739</xdr:rowOff>
    </xdr:from>
    <xdr:ext cx="599010" cy="259045"/>
    <xdr:sp macro="" textlink="">
      <xdr:nvSpPr>
        <xdr:cNvPr id="375" name="テキスト ボックス 374"/>
        <xdr:cNvSpPr txBox="1"/>
      </xdr:nvSpPr>
      <xdr:spPr>
        <a:xfrm>
          <a:off x="6672795" y="92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401" name="直線コネクタ 400"/>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4" name="普通建設事業費 （ うち新規整備　）最大値テキスト"/>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5" name="直線コネクタ 404"/>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148071</xdr:rowOff>
    </xdr:from>
    <xdr:to>
      <xdr:col>55</xdr:col>
      <xdr:colOff>0</xdr:colOff>
      <xdr:row>74</xdr:row>
      <xdr:rowOff>156605</xdr:rowOff>
    </xdr:to>
    <xdr:cxnSp macro="">
      <xdr:nvCxnSpPr>
        <xdr:cNvPr id="406" name="直線コネクタ 405"/>
        <xdr:cNvCxnSpPr/>
      </xdr:nvCxnSpPr>
      <xdr:spPr>
        <a:xfrm flipV="1">
          <a:off x="9639300" y="12321021"/>
          <a:ext cx="838200" cy="5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7" name="普通建設事業費 （ うち新規整備　）平均値テキスト"/>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8" name="フローチャート: 判断 407"/>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156605</xdr:rowOff>
    </xdr:from>
    <xdr:to>
      <xdr:col>50</xdr:col>
      <xdr:colOff>114300</xdr:colOff>
      <xdr:row>74</xdr:row>
      <xdr:rowOff>164236</xdr:rowOff>
    </xdr:to>
    <xdr:cxnSp macro="">
      <xdr:nvCxnSpPr>
        <xdr:cNvPr id="409" name="直線コネクタ 408"/>
        <xdr:cNvCxnSpPr/>
      </xdr:nvCxnSpPr>
      <xdr:spPr>
        <a:xfrm flipV="1">
          <a:off x="8750300" y="12843905"/>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10" name="フローチャート: 判断 409"/>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11" name="テキスト ボックス 410"/>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164236</xdr:rowOff>
    </xdr:from>
    <xdr:to>
      <xdr:col>45</xdr:col>
      <xdr:colOff>177800</xdr:colOff>
      <xdr:row>77</xdr:row>
      <xdr:rowOff>74288</xdr:rowOff>
    </xdr:to>
    <xdr:cxnSp macro="">
      <xdr:nvCxnSpPr>
        <xdr:cNvPr id="412" name="直線コネクタ 411"/>
        <xdr:cNvCxnSpPr/>
      </xdr:nvCxnSpPr>
      <xdr:spPr>
        <a:xfrm flipV="1">
          <a:off x="7861300" y="12851536"/>
          <a:ext cx="889000" cy="4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3" name="フローチャート: 判断 412"/>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4" name="テキスト ボックス 413"/>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149791</xdr:rowOff>
    </xdr:from>
    <xdr:to>
      <xdr:col>41</xdr:col>
      <xdr:colOff>50800</xdr:colOff>
      <xdr:row>77</xdr:row>
      <xdr:rowOff>74288</xdr:rowOff>
    </xdr:to>
    <xdr:cxnSp macro="">
      <xdr:nvCxnSpPr>
        <xdr:cNvPr id="415" name="直線コネクタ 414"/>
        <xdr:cNvCxnSpPr/>
      </xdr:nvCxnSpPr>
      <xdr:spPr>
        <a:xfrm>
          <a:off x="6972300" y="12665641"/>
          <a:ext cx="889000" cy="6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6" name="フローチャート: 判断 415"/>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7" name="テキスト ボックス 416"/>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8" name="フローチャート: 判断 417"/>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9" name="テキスト ボックス 418"/>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97271</xdr:rowOff>
    </xdr:from>
    <xdr:to>
      <xdr:col>55</xdr:col>
      <xdr:colOff>50800</xdr:colOff>
      <xdr:row>72</xdr:row>
      <xdr:rowOff>27421</xdr:rowOff>
    </xdr:to>
    <xdr:sp macro="" textlink="">
      <xdr:nvSpPr>
        <xdr:cNvPr id="425" name="楕円 424"/>
        <xdr:cNvSpPr/>
      </xdr:nvSpPr>
      <xdr:spPr>
        <a:xfrm>
          <a:off x="10426700" y="122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120148</xdr:rowOff>
    </xdr:from>
    <xdr:ext cx="599010" cy="259045"/>
    <xdr:sp macro="" textlink="">
      <xdr:nvSpPr>
        <xdr:cNvPr id="426" name="普通建設事業費 （ うち新規整備　）該当値テキスト"/>
        <xdr:cNvSpPr txBox="1"/>
      </xdr:nvSpPr>
      <xdr:spPr>
        <a:xfrm>
          <a:off x="10528300" y="1212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105805</xdr:rowOff>
    </xdr:from>
    <xdr:to>
      <xdr:col>50</xdr:col>
      <xdr:colOff>165100</xdr:colOff>
      <xdr:row>75</xdr:row>
      <xdr:rowOff>35955</xdr:rowOff>
    </xdr:to>
    <xdr:sp macro="" textlink="">
      <xdr:nvSpPr>
        <xdr:cNvPr id="427" name="楕円 426"/>
        <xdr:cNvSpPr/>
      </xdr:nvSpPr>
      <xdr:spPr>
        <a:xfrm>
          <a:off x="9588500" y="12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52482</xdr:rowOff>
    </xdr:from>
    <xdr:ext cx="534377" cy="259045"/>
    <xdr:sp macro="" textlink="">
      <xdr:nvSpPr>
        <xdr:cNvPr id="428" name="テキスト ボックス 427"/>
        <xdr:cNvSpPr txBox="1"/>
      </xdr:nvSpPr>
      <xdr:spPr>
        <a:xfrm>
          <a:off x="9372111" y="125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113436</xdr:rowOff>
    </xdr:from>
    <xdr:to>
      <xdr:col>46</xdr:col>
      <xdr:colOff>38100</xdr:colOff>
      <xdr:row>75</xdr:row>
      <xdr:rowOff>43586</xdr:rowOff>
    </xdr:to>
    <xdr:sp macro="" textlink="">
      <xdr:nvSpPr>
        <xdr:cNvPr id="429" name="楕円 428"/>
        <xdr:cNvSpPr/>
      </xdr:nvSpPr>
      <xdr:spPr>
        <a:xfrm>
          <a:off x="8699500" y="128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60113</xdr:rowOff>
    </xdr:from>
    <xdr:ext cx="534377" cy="259045"/>
    <xdr:sp macro="" textlink="">
      <xdr:nvSpPr>
        <xdr:cNvPr id="430" name="テキスト ボックス 429"/>
        <xdr:cNvSpPr txBox="1"/>
      </xdr:nvSpPr>
      <xdr:spPr>
        <a:xfrm>
          <a:off x="8483111" y="125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23488</xdr:rowOff>
    </xdr:from>
    <xdr:to>
      <xdr:col>41</xdr:col>
      <xdr:colOff>101600</xdr:colOff>
      <xdr:row>77</xdr:row>
      <xdr:rowOff>125088</xdr:rowOff>
    </xdr:to>
    <xdr:sp macro="" textlink="">
      <xdr:nvSpPr>
        <xdr:cNvPr id="431" name="楕円 430"/>
        <xdr:cNvSpPr/>
      </xdr:nvSpPr>
      <xdr:spPr>
        <a:xfrm>
          <a:off x="7810500" y="132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141615</xdr:rowOff>
    </xdr:from>
    <xdr:ext cx="534377" cy="259045"/>
    <xdr:sp macro="" textlink="">
      <xdr:nvSpPr>
        <xdr:cNvPr id="432" name="テキスト ボックス 431"/>
        <xdr:cNvSpPr txBox="1"/>
      </xdr:nvSpPr>
      <xdr:spPr>
        <a:xfrm>
          <a:off x="7594111" y="130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98991</xdr:rowOff>
    </xdr:from>
    <xdr:to>
      <xdr:col>36</xdr:col>
      <xdr:colOff>165100</xdr:colOff>
      <xdr:row>74</xdr:row>
      <xdr:rowOff>29141</xdr:rowOff>
    </xdr:to>
    <xdr:sp macro="" textlink="">
      <xdr:nvSpPr>
        <xdr:cNvPr id="433" name="楕円 432"/>
        <xdr:cNvSpPr/>
      </xdr:nvSpPr>
      <xdr:spPr>
        <a:xfrm>
          <a:off x="6921500" y="1261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45668</xdr:rowOff>
    </xdr:from>
    <xdr:ext cx="534377" cy="259045"/>
    <xdr:sp macro="" textlink="">
      <xdr:nvSpPr>
        <xdr:cNvPr id="434" name="テキスト ボックス 433"/>
        <xdr:cNvSpPr txBox="1"/>
      </xdr:nvSpPr>
      <xdr:spPr>
        <a:xfrm>
          <a:off x="6705111" y="123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14216</xdr:rowOff>
    </xdr:from>
    <xdr:to>
      <xdr:col>54</xdr:col>
      <xdr:colOff>189865</xdr:colOff>
      <xdr:row>98</xdr:row>
      <xdr:rowOff>123090</xdr:rowOff>
    </xdr:to>
    <xdr:cxnSp macro="">
      <xdr:nvCxnSpPr>
        <xdr:cNvPr id="456" name="直線コネクタ 455"/>
        <xdr:cNvCxnSpPr/>
      </xdr:nvCxnSpPr>
      <xdr:spPr>
        <a:xfrm flipV="1">
          <a:off x="10475595" y="15959066"/>
          <a:ext cx="1270" cy="96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126917</xdr:rowOff>
    </xdr:from>
    <xdr:ext cx="469744" cy="259045"/>
    <xdr:sp macro="" textlink="">
      <xdr:nvSpPr>
        <xdr:cNvPr id="457" name="普通建設事業費 （ うち更新整備　）最小値テキスト"/>
        <xdr:cNvSpPr txBox="1"/>
      </xdr:nvSpPr>
      <xdr:spPr>
        <a:xfrm>
          <a:off x="10528300" y="1692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123090</xdr:rowOff>
    </xdr:from>
    <xdr:to>
      <xdr:col>55</xdr:col>
      <xdr:colOff>88900</xdr:colOff>
      <xdr:row>98</xdr:row>
      <xdr:rowOff>123090</xdr:rowOff>
    </xdr:to>
    <xdr:cxnSp macro="">
      <xdr:nvCxnSpPr>
        <xdr:cNvPr id="458" name="直線コネクタ 457"/>
        <xdr:cNvCxnSpPr/>
      </xdr:nvCxnSpPr>
      <xdr:spPr>
        <a:xfrm>
          <a:off x="10388600" y="1692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132343</xdr:rowOff>
    </xdr:from>
    <xdr:ext cx="599010" cy="259045"/>
    <xdr:sp macro="" textlink="">
      <xdr:nvSpPr>
        <xdr:cNvPr id="459" name="普通建設事業費 （ うち更新整備　）最大値テキスト"/>
        <xdr:cNvSpPr txBox="1"/>
      </xdr:nvSpPr>
      <xdr:spPr>
        <a:xfrm>
          <a:off x="10528300" y="1573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14216</xdr:rowOff>
    </xdr:from>
    <xdr:to>
      <xdr:col>55</xdr:col>
      <xdr:colOff>88900</xdr:colOff>
      <xdr:row>93</xdr:row>
      <xdr:rowOff>14216</xdr:rowOff>
    </xdr:to>
    <xdr:cxnSp macro="">
      <xdr:nvCxnSpPr>
        <xdr:cNvPr id="460" name="直線コネクタ 459"/>
        <xdr:cNvCxnSpPr/>
      </xdr:nvCxnSpPr>
      <xdr:spPr>
        <a:xfrm>
          <a:off x="10388600" y="1595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56677</xdr:rowOff>
    </xdr:from>
    <xdr:to>
      <xdr:col>55</xdr:col>
      <xdr:colOff>0</xdr:colOff>
      <xdr:row>97</xdr:row>
      <xdr:rowOff>139123</xdr:rowOff>
    </xdr:to>
    <xdr:cxnSp macro="">
      <xdr:nvCxnSpPr>
        <xdr:cNvPr id="461" name="直線コネクタ 460"/>
        <xdr:cNvCxnSpPr/>
      </xdr:nvCxnSpPr>
      <xdr:spPr>
        <a:xfrm>
          <a:off x="9639300" y="16687327"/>
          <a:ext cx="838200" cy="8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43659</xdr:rowOff>
    </xdr:from>
    <xdr:ext cx="534377" cy="259045"/>
    <xdr:sp macro="" textlink="">
      <xdr:nvSpPr>
        <xdr:cNvPr id="462" name="普通建設事業費 （ うち更新整備　）平均値テキスト"/>
        <xdr:cNvSpPr txBox="1"/>
      </xdr:nvSpPr>
      <xdr:spPr>
        <a:xfrm>
          <a:off x="10528300" y="1650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20782</xdr:rowOff>
    </xdr:from>
    <xdr:to>
      <xdr:col>55</xdr:col>
      <xdr:colOff>50800</xdr:colOff>
      <xdr:row>97</xdr:row>
      <xdr:rowOff>122382</xdr:rowOff>
    </xdr:to>
    <xdr:sp macro="" textlink="">
      <xdr:nvSpPr>
        <xdr:cNvPr id="463" name="フローチャート: 判断 462"/>
        <xdr:cNvSpPr/>
      </xdr:nvSpPr>
      <xdr:spPr>
        <a:xfrm>
          <a:off x="10426700" y="1665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56677</xdr:rowOff>
    </xdr:from>
    <xdr:to>
      <xdr:col>50</xdr:col>
      <xdr:colOff>114300</xdr:colOff>
      <xdr:row>97</xdr:row>
      <xdr:rowOff>122637</xdr:rowOff>
    </xdr:to>
    <xdr:cxnSp macro="">
      <xdr:nvCxnSpPr>
        <xdr:cNvPr id="464" name="直線コネクタ 463"/>
        <xdr:cNvCxnSpPr/>
      </xdr:nvCxnSpPr>
      <xdr:spPr>
        <a:xfrm flipV="1">
          <a:off x="8750300" y="16687327"/>
          <a:ext cx="889000" cy="6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60105</xdr:rowOff>
    </xdr:from>
    <xdr:to>
      <xdr:col>50</xdr:col>
      <xdr:colOff>165100</xdr:colOff>
      <xdr:row>97</xdr:row>
      <xdr:rowOff>161705</xdr:rowOff>
    </xdr:to>
    <xdr:sp macro="" textlink="">
      <xdr:nvSpPr>
        <xdr:cNvPr id="465" name="フローチャート: 判断 464"/>
        <xdr:cNvSpPr/>
      </xdr:nvSpPr>
      <xdr:spPr>
        <a:xfrm>
          <a:off x="9588500" y="1669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152832</xdr:rowOff>
    </xdr:from>
    <xdr:ext cx="534377" cy="259045"/>
    <xdr:sp macro="" textlink="">
      <xdr:nvSpPr>
        <xdr:cNvPr id="466" name="テキスト ボックス 465"/>
        <xdr:cNvSpPr txBox="1"/>
      </xdr:nvSpPr>
      <xdr:spPr>
        <a:xfrm>
          <a:off x="9372111" y="167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91063</xdr:rowOff>
    </xdr:from>
    <xdr:to>
      <xdr:col>45</xdr:col>
      <xdr:colOff>177800</xdr:colOff>
      <xdr:row>97</xdr:row>
      <xdr:rowOff>122637</xdr:rowOff>
    </xdr:to>
    <xdr:cxnSp macro="">
      <xdr:nvCxnSpPr>
        <xdr:cNvPr id="467" name="直線コネクタ 466"/>
        <xdr:cNvCxnSpPr/>
      </xdr:nvCxnSpPr>
      <xdr:spPr>
        <a:xfrm>
          <a:off x="7861300" y="15521563"/>
          <a:ext cx="889000" cy="1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66497</xdr:rowOff>
    </xdr:from>
    <xdr:to>
      <xdr:col>46</xdr:col>
      <xdr:colOff>38100</xdr:colOff>
      <xdr:row>97</xdr:row>
      <xdr:rowOff>168097</xdr:rowOff>
    </xdr:to>
    <xdr:sp macro="" textlink="">
      <xdr:nvSpPr>
        <xdr:cNvPr id="468" name="フローチャート: 判断 467"/>
        <xdr:cNvSpPr/>
      </xdr:nvSpPr>
      <xdr:spPr>
        <a:xfrm>
          <a:off x="8699500" y="1669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13174</xdr:rowOff>
    </xdr:from>
    <xdr:ext cx="534377" cy="259045"/>
    <xdr:sp macro="" textlink="">
      <xdr:nvSpPr>
        <xdr:cNvPr id="469" name="テキスト ボックス 468"/>
        <xdr:cNvSpPr txBox="1"/>
      </xdr:nvSpPr>
      <xdr:spPr>
        <a:xfrm>
          <a:off x="8483111" y="164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91063</xdr:rowOff>
    </xdr:from>
    <xdr:to>
      <xdr:col>41</xdr:col>
      <xdr:colOff>50800</xdr:colOff>
      <xdr:row>96</xdr:row>
      <xdr:rowOff>135086</xdr:rowOff>
    </xdr:to>
    <xdr:cxnSp macro="">
      <xdr:nvCxnSpPr>
        <xdr:cNvPr id="470" name="直線コネクタ 469"/>
        <xdr:cNvCxnSpPr/>
      </xdr:nvCxnSpPr>
      <xdr:spPr>
        <a:xfrm flipV="1">
          <a:off x="6972300" y="15521563"/>
          <a:ext cx="889000" cy="107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44255</xdr:rowOff>
    </xdr:from>
    <xdr:to>
      <xdr:col>41</xdr:col>
      <xdr:colOff>101600</xdr:colOff>
      <xdr:row>97</xdr:row>
      <xdr:rowOff>145855</xdr:rowOff>
    </xdr:to>
    <xdr:sp macro="" textlink="">
      <xdr:nvSpPr>
        <xdr:cNvPr id="471" name="フローチャート: 判断 470"/>
        <xdr:cNvSpPr/>
      </xdr:nvSpPr>
      <xdr:spPr>
        <a:xfrm>
          <a:off x="78105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136982</xdr:rowOff>
    </xdr:from>
    <xdr:ext cx="534377" cy="259045"/>
    <xdr:sp macro="" textlink="">
      <xdr:nvSpPr>
        <xdr:cNvPr id="472" name="テキスト ボックス 471"/>
        <xdr:cNvSpPr txBox="1"/>
      </xdr:nvSpPr>
      <xdr:spPr>
        <a:xfrm>
          <a:off x="7594111" y="167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12164</xdr:rowOff>
    </xdr:from>
    <xdr:to>
      <xdr:col>36</xdr:col>
      <xdr:colOff>165100</xdr:colOff>
      <xdr:row>97</xdr:row>
      <xdr:rowOff>113764</xdr:rowOff>
    </xdr:to>
    <xdr:sp macro="" textlink="">
      <xdr:nvSpPr>
        <xdr:cNvPr id="473" name="フローチャート: 判断 472"/>
        <xdr:cNvSpPr/>
      </xdr:nvSpPr>
      <xdr:spPr>
        <a:xfrm>
          <a:off x="6921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104891</xdr:rowOff>
    </xdr:from>
    <xdr:ext cx="534377" cy="259045"/>
    <xdr:sp macro="" textlink="">
      <xdr:nvSpPr>
        <xdr:cNvPr id="474" name="テキスト ボックス 473"/>
        <xdr:cNvSpPr txBox="1"/>
      </xdr:nvSpPr>
      <xdr:spPr>
        <a:xfrm>
          <a:off x="6705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88323</xdr:rowOff>
    </xdr:from>
    <xdr:to>
      <xdr:col>55</xdr:col>
      <xdr:colOff>50800</xdr:colOff>
      <xdr:row>98</xdr:row>
      <xdr:rowOff>18473</xdr:rowOff>
    </xdr:to>
    <xdr:sp macro="" textlink="">
      <xdr:nvSpPr>
        <xdr:cNvPr id="480" name="楕円 479"/>
        <xdr:cNvSpPr/>
      </xdr:nvSpPr>
      <xdr:spPr>
        <a:xfrm>
          <a:off x="10426700" y="167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66750</xdr:rowOff>
    </xdr:from>
    <xdr:ext cx="534377" cy="259045"/>
    <xdr:sp macro="" textlink="">
      <xdr:nvSpPr>
        <xdr:cNvPr id="481" name="普通建設事業費 （ うち更新整備　）該当値テキスト"/>
        <xdr:cNvSpPr txBox="1"/>
      </xdr:nvSpPr>
      <xdr:spPr>
        <a:xfrm>
          <a:off x="10528300"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5877</xdr:rowOff>
    </xdr:from>
    <xdr:to>
      <xdr:col>50</xdr:col>
      <xdr:colOff>165100</xdr:colOff>
      <xdr:row>97</xdr:row>
      <xdr:rowOff>107477</xdr:rowOff>
    </xdr:to>
    <xdr:sp macro="" textlink="">
      <xdr:nvSpPr>
        <xdr:cNvPr id="482" name="楕円 481"/>
        <xdr:cNvSpPr/>
      </xdr:nvSpPr>
      <xdr:spPr>
        <a:xfrm>
          <a:off x="9588500" y="166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124004</xdr:rowOff>
    </xdr:from>
    <xdr:ext cx="534377" cy="259045"/>
    <xdr:sp macro="" textlink="">
      <xdr:nvSpPr>
        <xdr:cNvPr id="483" name="テキスト ボックス 482"/>
        <xdr:cNvSpPr txBox="1"/>
      </xdr:nvSpPr>
      <xdr:spPr>
        <a:xfrm>
          <a:off x="9372111" y="1641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71837</xdr:rowOff>
    </xdr:from>
    <xdr:to>
      <xdr:col>46</xdr:col>
      <xdr:colOff>38100</xdr:colOff>
      <xdr:row>98</xdr:row>
      <xdr:rowOff>1987</xdr:rowOff>
    </xdr:to>
    <xdr:sp macro="" textlink="">
      <xdr:nvSpPr>
        <xdr:cNvPr id="484" name="楕円 483"/>
        <xdr:cNvSpPr/>
      </xdr:nvSpPr>
      <xdr:spPr>
        <a:xfrm>
          <a:off x="8699500" y="167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164564</xdr:rowOff>
    </xdr:from>
    <xdr:ext cx="534377" cy="259045"/>
    <xdr:sp macro="" textlink="">
      <xdr:nvSpPr>
        <xdr:cNvPr id="485" name="テキスト ボックス 484"/>
        <xdr:cNvSpPr txBox="1"/>
      </xdr:nvSpPr>
      <xdr:spPr>
        <a:xfrm>
          <a:off x="8483111" y="167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40263</xdr:rowOff>
    </xdr:from>
    <xdr:to>
      <xdr:col>41</xdr:col>
      <xdr:colOff>101600</xdr:colOff>
      <xdr:row>90</xdr:row>
      <xdr:rowOff>141863</xdr:rowOff>
    </xdr:to>
    <xdr:sp macro="" textlink="">
      <xdr:nvSpPr>
        <xdr:cNvPr id="486" name="楕円 485"/>
        <xdr:cNvSpPr/>
      </xdr:nvSpPr>
      <xdr:spPr>
        <a:xfrm>
          <a:off x="7810500" y="154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158390</xdr:rowOff>
    </xdr:from>
    <xdr:ext cx="599010" cy="259045"/>
    <xdr:sp macro="" textlink="">
      <xdr:nvSpPr>
        <xdr:cNvPr id="487" name="テキスト ボックス 486"/>
        <xdr:cNvSpPr txBox="1"/>
      </xdr:nvSpPr>
      <xdr:spPr>
        <a:xfrm>
          <a:off x="7561795" y="1524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84286</xdr:rowOff>
    </xdr:from>
    <xdr:to>
      <xdr:col>36</xdr:col>
      <xdr:colOff>165100</xdr:colOff>
      <xdr:row>97</xdr:row>
      <xdr:rowOff>14436</xdr:rowOff>
    </xdr:to>
    <xdr:sp macro="" textlink="">
      <xdr:nvSpPr>
        <xdr:cNvPr id="488" name="楕円 487"/>
        <xdr:cNvSpPr/>
      </xdr:nvSpPr>
      <xdr:spPr>
        <a:xfrm>
          <a:off x="6921500" y="165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30963</xdr:rowOff>
    </xdr:from>
    <xdr:ext cx="534377" cy="259045"/>
    <xdr:sp macro="" textlink="">
      <xdr:nvSpPr>
        <xdr:cNvPr id="489" name="テキスト ボックス 488"/>
        <xdr:cNvSpPr txBox="1"/>
      </xdr:nvSpPr>
      <xdr:spPr>
        <a:xfrm>
          <a:off x="6705111" y="163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13" name="直線コネクタ 512"/>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4" name="災害復旧事業費最小値テキスト"/>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6" name="災害復旧事業費最大値テキスト"/>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7" name="直線コネクタ 516"/>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39817</xdr:rowOff>
    </xdr:from>
    <xdr:to>
      <xdr:col>85</xdr:col>
      <xdr:colOff>127000</xdr:colOff>
      <xdr:row>39</xdr:row>
      <xdr:rowOff>44450</xdr:rowOff>
    </xdr:to>
    <xdr:cxnSp macro="">
      <xdr:nvCxnSpPr>
        <xdr:cNvPr id="518" name="直線コネクタ 517"/>
        <xdr:cNvCxnSpPr/>
      </xdr:nvCxnSpPr>
      <xdr:spPr>
        <a:xfrm>
          <a:off x="15481300" y="6726367"/>
          <a:ext cx="838200" cy="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9" name="災害復旧事業費平均値テキスト"/>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20" name="フローチャート: 判断 519"/>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39817</xdr:rowOff>
    </xdr:from>
    <xdr:to>
      <xdr:col>81</xdr:col>
      <xdr:colOff>50800</xdr:colOff>
      <xdr:row>39</xdr:row>
      <xdr:rowOff>43524</xdr:rowOff>
    </xdr:to>
    <xdr:cxnSp macro="">
      <xdr:nvCxnSpPr>
        <xdr:cNvPr id="521" name="直線コネクタ 520"/>
        <xdr:cNvCxnSpPr/>
      </xdr:nvCxnSpPr>
      <xdr:spPr>
        <a:xfrm flipV="1">
          <a:off x="14592300" y="6726367"/>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22" name="フローチャート: 判断 521"/>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23" name="テキスト ボックス 522"/>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43524</xdr:rowOff>
    </xdr:from>
    <xdr:to>
      <xdr:col>76</xdr:col>
      <xdr:colOff>114300</xdr:colOff>
      <xdr:row>39</xdr:row>
      <xdr:rowOff>44434</xdr:rowOff>
    </xdr:to>
    <xdr:cxnSp macro="">
      <xdr:nvCxnSpPr>
        <xdr:cNvPr id="524" name="直線コネクタ 523"/>
        <xdr:cNvCxnSpPr/>
      </xdr:nvCxnSpPr>
      <xdr:spPr>
        <a:xfrm flipV="1">
          <a:off x="13703300" y="6730074"/>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5" name="フローチャート: 判断 524"/>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6" name="テキスト ボックス 525"/>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44408</xdr:rowOff>
    </xdr:from>
    <xdr:to>
      <xdr:col>71</xdr:col>
      <xdr:colOff>177800</xdr:colOff>
      <xdr:row>39</xdr:row>
      <xdr:rowOff>44434</xdr:rowOff>
    </xdr:to>
    <xdr:cxnSp macro="">
      <xdr:nvCxnSpPr>
        <xdr:cNvPr id="527" name="直線コネクタ 526"/>
        <xdr:cNvCxnSpPr/>
      </xdr:nvCxnSpPr>
      <xdr:spPr>
        <a:xfrm>
          <a:off x="12814300" y="6730958"/>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8" name="フローチャート: 判断 527"/>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9" name="テキスト ボックス 528"/>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30" name="フローチャート: 判断 529"/>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31" name="テキスト ボックス 530"/>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8" name="災害復旧事業費該当値テキスト"/>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160467</xdr:rowOff>
    </xdr:from>
    <xdr:to>
      <xdr:col>81</xdr:col>
      <xdr:colOff>101600</xdr:colOff>
      <xdr:row>39</xdr:row>
      <xdr:rowOff>90617</xdr:rowOff>
    </xdr:to>
    <xdr:sp macro="" textlink="">
      <xdr:nvSpPr>
        <xdr:cNvPr id="539" name="楕円 538"/>
        <xdr:cNvSpPr/>
      </xdr:nvSpPr>
      <xdr:spPr>
        <a:xfrm>
          <a:off x="15430500" y="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81744</xdr:rowOff>
    </xdr:from>
    <xdr:ext cx="469744" cy="259045"/>
    <xdr:sp macro="" textlink="">
      <xdr:nvSpPr>
        <xdr:cNvPr id="540" name="テキスト ボックス 539"/>
        <xdr:cNvSpPr txBox="1"/>
      </xdr:nvSpPr>
      <xdr:spPr>
        <a:xfrm>
          <a:off x="15246428" y="676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164174</xdr:rowOff>
    </xdr:from>
    <xdr:to>
      <xdr:col>76</xdr:col>
      <xdr:colOff>165100</xdr:colOff>
      <xdr:row>39</xdr:row>
      <xdr:rowOff>94324</xdr:rowOff>
    </xdr:to>
    <xdr:sp macro="" textlink="">
      <xdr:nvSpPr>
        <xdr:cNvPr id="541" name="楕円 540"/>
        <xdr:cNvSpPr/>
      </xdr:nvSpPr>
      <xdr:spPr>
        <a:xfrm>
          <a:off x="14541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85451</xdr:rowOff>
    </xdr:from>
    <xdr:ext cx="378565" cy="259045"/>
    <xdr:sp macro="" textlink="">
      <xdr:nvSpPr>
        <xdr:cNvPr id="542" name="テキスト ボックス 541"/>
        <xdr:cNvSpPr txBox="1"/>
      </xdr:nvSpPr>
      <xdr:spPr>
        <a:xfrm>
          <a:off x="14403017" y="677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165084</xdr:rowOff>
    </xdr:from>
    <xdr:to>
      <xdr:col>72</xdr:col>
      <xdr:colOff>38100</xdr:colOff>
      <xdr:row>39</xdr:row>
      <xdr:rowOff>95234</xdr:rowOff>
    </xdr:to>
    <xdr:sp macro="" textlink="">
      <xdr:nvSpPr>
        <xdr:cNvPr id="543" name="楕円 542"/>
        <xdr:cNvSpPr/>
      </xdr:nvSpPr>
      <xdr:spPr>
        <a:xfrm>
          <a:off x="13652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86361</xdr:rowOff>
    </xdr:from>
    <xdr:ext cx="249299" cy="259045"/>
    <xdr:sp macro="" textlink="">
      <xdr:nvSpPr>
        <xdr:cNvPr id="544" name="テキスト ボックス 543"/>
        <xdr:cNvSpPr txBox="1"/>
      </xdr:nvSpPr>
      <xdr:spPr>
        <a:xfrm>
          <a:off x="13578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165058</xdr:rowOff>
    </xdr:from>
    <xdr:to>
      <xdr:col>67</xdr:col>
      <xdr:colOff>101600</xdr:colOff>
      <xdr:row>39</xdr:row>
      <xdr:rowOff>95208</xdr:rowOff>
    </xdr:to>
    <xdr:sp macro="" textlink="">
      <xdr:nvSpPr>
        <xdr:cNvPr id="545" name="楕円 544"/>
        <xdr:cNvSpPr/>
      </xdr:nvSpPr>
      <xdr:spPr>
        <a:xfrm>
          <a:off x="127635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86335</xdr:rowOff>
    </xdr:from>
    <xdr:ext cx="313932" cy="259045"/>
    <xdr:sp macro="" textlink="">
      <xdr:nvSpPr>
        <xdr:cNvPr id="546" name="テキスト ボックス 545"/>
        <xdr:cNvSpPr txBox="1"/>
      </xdr:nvSpPr>
      <xdr:spPr>
        <a:xfrm>
          <a:off x="12657333" y="6772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7" name="直線コネクタ 616"/>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8" name="公債費最小値テキスト"/>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9" name="直線コネクタ 618"/>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20" name="公債費最大値テキスト"/>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21" name="直線コネクタ 620"/>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27174</xdr:rowOff>
    </xdr:from>
    <xdr:to>
      <xdr:col>85</xdr:col>
      <xdr:colOff>127000</xdr:colOff>
      <xdr:row>70</xdr:row>
      <xdr:rowOff>169400</xdr:rowOff>
    </xdr:to>
    <xdr:cxnSp macro="">
      <xdr:nvCxnSpPr>
        <xdr:cNvPr id="622" name="直線コネクタ 621"/>
        <xdr:cNvCxnSpPr/>
      </xdr:nvCxnSpPr>
      <xdr:spPr>
        <a:xfrm flipV="1">
          <a:off x="15481300" y="12028674"/>
          <a:ext cx="838200" cy="1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23" name="公債費平均値テキスト"/>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4" name="フローチャート: 判断 623"/>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169400</xdr:rowOff>
    </xdr:from>
    <xdr:to>
      <xdr:col>81</xdr:col>
      <xdr:colOff>50800</xdr:colOff>
      <xdr:row>71</xdr:row>
      <xdr:rowOff>74568</xdr:rowOff>
    </xdr:to>
    <xdr:cxnSp macro="">
      <xdr:nvCxnSpPr>
        <xdr:cNvPr id="625" name="直線コネクタ 624"/>
        <xdr:cNvCxnSpPr/>
      </xdr:nvCxnSpPr>
      <xdr:spPr>
        <a:xfrm flipV="1">
          <a:off x="14592300" y="12170900"/>
          <a:ext cx="889000" cy="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6" name="フローチャート: 判断 625"/>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7" name="テキスト ボックス 626"/>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74568</xdr:rowOff>
    </xdr:from>
    <xdr:to>
      <xdr:col>76</xdr:col>
      <xdr:colOff>114300</xdr:colOff>
      <xdr:row>72</xdr:row>
      <xdr:rowOff>75884</xdr:rowOff>
    </xdr:to>
    <xdr:cxnSp macro="">
      <xdr:nvCxnSpPr>
        <xdr:cNvPr id="628" name="直線コネクタ 627"/>
        <xdr:cNvCxnSpPr/>
      </xdr:nvCxnSpPr>
      <xdr:spPr>
        <a:xfrm flipV="1">
          <a:off x="13703300" y="12247518"/>
          <a:ext cx="889000" cy="17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9" name="フローチャート: 判断 628"/>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30" name="テキスト ボックス 629"/>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42810</xdr:rowOff>
    </xdr:from>
    <xdr:to>
      <xdr:col>71</xdr:col>
      <xdr:colOff>177800</xdr:colOff>
      <xdr:row>72</xdr:row>
      <xdr:rowOff>75884</xdr:rowOff>
    </xdr:to>
    <xdr:cxnSp macro="">
      <xdr:nvCxnSpPr>
        <xdr:cNvPr id="631" name="直線コネクタ 630"/>
        <xdr:cNvCxnSpPr/>
      </xdr:nvCxnSpPr>
      <xdr:spPr>
        <a:xfrm>
          <a:off x="12814300" y="12387210"/>
          <a:ext cx="8890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32" name="フローチャート: 判断 631"/>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33" name="テキスト ボックス 632"/>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4" name="フローチャート: 判断 633"/>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5" name="テキスト ボックス 634"/>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147824</xdr:rowOff>
    </xdr:from>
    <xdr:to>
      <xdr:col>85</xdr:col>
      <xdr:colOff>177800</xdr:colOff>
      <xdr:row>70</xdr:row>
      <xdr:rowOff>77974</xdr:rowOff>
    </xdr:to>
    <xdr:sp macro="" textlink="">
      <xdr:nvSpPr>
        <xdr:cNvPr id="641" name="楕円 640"/>
        <xdr:cNvSpPr/>
      </xdr:nvSpPr>
      <xdr:spPr>
        <a:xfrm>
          <a:off x="16268700" y="119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76830</xdr:rowOff>
    </xdr:from>
    <xdr:ext cx="599010" cy="259045"/>
    <xdr:sp macro="" textlink="">
      <xdr:nvSpPr>
        <xdr:cNvPr id="642" name="公債費該当値テキスト"/>
        <xdr:cNvSpPr txBox="1"/>
      </xdr:nvSpPr>
      <xdr:spPr>
        <a:xfrm>
          <a:off x="16370300" y="1190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118600</xdr:rowOff>
    </xdr:from>
    <xdr:to>
      <xdr:col>81</xdr:col>
      <xdr:colOff>101600</xdr:colOff>
      <xdr:row>71</xdr:row>
      <xdr:rowOff>48750</xdr:rowOff>
    </xdr:to>
    <xdr:sp macro="" textlink="">
      <xdr:nvSpPr>
        <xdr:cNvPr id="643" name="楕円 642"/>
        <xdr:cNvSpPr/>
      </xdr:nvSpPr>
      <xdr:spPr>
        <a:xfrm>
          <a:off x="15430500" y="121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65277</xdr:rowOff>
    </xdr:from>
    <xdr:ext cx="599010" cy="259045"/>
    <xdr:sp macro="" textlink="">
      <xdr:nvSpPr>
        <xdr:cNvPr id="644" name="テキスト ボックス 643"/>
        <xdr:cNvSpPr txBox="1"/>
      </xdr:nvSpPr>
      <xdr:spPr>
        <a:xfrm>
          <a:off x="15181795" y="118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23768</xdr:rowOff>
    </xdr:from>
    <xdr:to>
      <xdr:col>76</xdr:col>
      <xdr:colOff>165100</xdr:colOff>
      <xdr:row>71</xdr:row>
      <xdr:rowOff>125368</xdr:rowOff>
    </xdr:to>
    <xdr:sp macro="" textlink="">
      <xdr:nvSpPr>
        <xdr:cNvPr id="645" name="楕円 644"/>
        <xdr:cNvSpPr/>
      </xdr:nvSpPr>
      <xdr:spPr>
        <a:xfrm>
          <a:off x="14541500" y="121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141895</xdr:rowOff>
    </xdr:from>
    <xdr:ext cx="599010" cy="259045"/>
    <xdr:sp macro="" textlink="">
      <xdr:nvSpPr>
        <xdr:cNvPr id="646" name="テキスト ボックス 645"/>
        <xdr:cNvSpPr txBox="1"/>
      </xdr:nvSpPr>
      <xdr:spPr>
        <a:xfrm>
          <a:off x="14292795" y="119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25084</xdr:rowOff>
    </xdr:from>
    <xdr:to>
      <xdr:col>72</xdr:col>
      <xdr:colOff>38100</xdr:colOff>
      <xdr:row>72</xdr:row>
      <xdr:rowOff>126684</xdr:rowOff>
    </xdr:to>
    <xdr:sp macro="" textlink="">
      <xdr:nvSpPr>
        <xdr:cNvPr id="647" name="楕円 646"/>
        <xdr:cNvSpPr/>
      </xdr:nvSpPr>
      <xdr:spPr>
        <a:xfrm>
          <a:off x="13652500" y="1236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143211</xdr:rowOff>
    </xdr:from>
    <xdr:ext cx="599010" cy="259045"/>
    <xdr:sp macro="" textlink="">
      <xdr:nvSpPr>
        <xdr:cNvPr id="648" name="テキスト ボックス 647"/>
        <xdr:cNvSpPr txBox="1"/>
      </xdr:nvSpPr>
      <xdr:spPr>
        <a:xfrm>
          <a:off x="13403795" y="1214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163460</xdr:rowOff>
    </xdr:from>
    <xdr:to>
      <xdr:col>67</xdr:col>
      <xdr:colOff>101600</xdr:colOff>
      <xdr:row>72</xdr:row>
      <xdr:rowOff>93610</xdr:rowOff>
    </xdr:to>
    <xdr:sp macro="" textlink="">
      <xdr:nvSpPr>
        <xdr:cNvPr id="649" name="楕円 648"/>
        <xdr:cNvSpPr/>
      </xdr:nvSpPr>
      <xdr:spPr>
        <a:xfrm>
          <a:off x="12763500" y="123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110137</xdr:rowOff>
    </xdr:from>
    <xdr:ext cx="599010" cy="259045"/>
    <xdr:sp macro="" textlink="">
      <xdr:nvSpPr>
        <xdr:cNvPr id="650" name="テキスト ボックス 649"/>
        <xdr:cNvSpPr txBox="1"/>
      </xdr:nvSpPr>
      <xdr:spPr>
        <a:xfrm>
          <a:off x="12514795" y="1211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4" name="直線コネクタ 673"/>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5" name="積立金最小値テキスト"/>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6" name="直線コネクタ 675"/>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7" name="積立金最大値テキスト"/>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8" name="直線コネクタ 677"/>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90109</xdr:rowOff>
    </xdr:from>
    <xdr:to>
      <xdr:col>85</xdr:col>
      <xdr:colOff>127000</xdr:colOff>
      <xdr:row>98</xdr:row>
      <xdr:rowOff>137902</xdr:rowOff>
    </xdr:to>
    <xdr:cxnSp macro="">
      <xdr:nvCxnSpPr>
        <xdr:cNvPr id="679" name="直線コネクタ 678"/>
        <xdr:cNvCxnSpPr/>
      </xdr:nvCxnSpPr>
      <xdr:spPr>
        <a:xfrm flipV="1">
          <a:off x="15481300" y="16892209"/>
          <a:ext cx="838200" cy="4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80" name="積立金平均値テキスト"/>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81" name="フローチャート: 判断 680"/>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137902</xdr:rowOff>
    </xdr:from>
    <xdr:to>
      <xdr:col>81</xdr:col>
      <xdr:colOff>50800</xdr:colOff>
      <xdr:row>98</xdr:row>
      <xdr:rowOff>151230</xdr:rowOff>
    </xdr:to>
    <xdr:cxnSp macro="">
      <xdr:nvCxnSpPr>
        <xdr:cNvPr id="682" name="直線コネクタ 681"/>
        <xdr:cNvCxnSpPr/>
      </xdr:nvCxnSpPr>
      <xdr:spPr>
        <a:xfrm flipV="1">
          <a:off x="14592300" y="16940002"/>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83" name="フローチャート: 判断 682"/>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4" name="テキスト ボックス 683"/>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86604</xdr:rowOff>
    </xdr:from>
    <xdr:to>
      <xdr:col>76</xdr:col>
      <xdr:colOff>114300</xdr:colOff>
      <xdr:row>98</xdr:row>
      <xdr:rowOff>151230</xdr:rowOff>
    </xdr:to>
    <xdr:cxnSp macro="">
      <xdr:nvCxnSpPr>
        <xdr:cNvPr id="685" name="直線コネクタ 684"/>
        <xdr:cNvCxnSpPr/>
      </xdr:nvCxnSpPr>
      <xdr:spPr>
        <a:xfrm>
          <a:off x="13703300" y="16888704"/>
          <a:ext cx="889000" cy="6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6" name="フローチャート: 判断 685"/>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7" name="テキスト ボックス 686"/>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86604</xdr:rowOff>
    </xdr:from>
    <xdr:to>
      <xdr:col>71</xdr:col>
      <xdr:colOff>177800</xdr:colOff>
      <xdr:row>98</xdr:row>
      <xdr:rowOff>149431</xdr:rowOff>
    </xdr:to>
    <xdr:cxnSp macro="">
      <xdr:nvCxnSpPr>
        <xdr:cNvPr id="688" name="直線コネクタ 687"/>
        <xdr:cNvCxnSpPr/>
      </xdr:nvCxnSpPr>
      <xdr:spPr>
        <a:xfrm flipV="1">
          <a:off x="12814300" y="16888704"/>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9" name="フローチャート: 判断 688"/>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90" name="テキスト ボックス 689"/>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91" name="フローチャート: 判断 690"/>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92" name="テキスト ボックス 691"/>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39309</xdr:rowOff>
    </xdr:from>
    <xdr:to>
      <xdr:col>85</xdr:col>
      <xdr:colOff>177800</xdr:colOff>
      <xdr:row>98</xdr:row>
      <xdr:rowOff>140909</xdr:rowOff>
    </xdr:to>
    <xdr:sp macro="" textlink="">
      <xdr:nvSpPr>
        <xdr:cNvPr id="698" name="楕円 697"/>
        <xdr:cNvSpPr/>
      </xdr:nvSpPr>
      <xdr:spPr>
        <a:xfrm>
          <a:off x="16268700" y="1684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125686</xdr:rowOff>
    </xdr:from>
    <xdr:ext cx="534377" cy="259045"/>
    <xdr:sp macro="" textlink="">
      <xdr:nvSpPr>
        <xdr:cNvPr id="699" name="積立金該当値テキスト"/>
        <xdr:cNvSpPr txBox="1"/>
      </xdr:nvSpPr>
      <xdr:spPr>
        <a:xfrm>
          <a:off x="16370300" y="167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87102</xdr:rowOff>
    </xdr:from>
    <xdr:to>
      <xdr:col>81</xdr:col>
      <xdr:colOff>101600</xdr:colOff>
      <xdr:row>99</xdr:row>
      <xdr:rowOff>17252</xdr:rowOff>
    </xdr:to>
    <xdr:sp macro="" textlink="">
      <xdr:nvSpPr>
        <xdr:cNvPr id="700" name="楕円 699"/>
        <xdr:cNvSpPr/>
      </xdr:nvSpPr>
      <xdr:spPr>
        <a:xfrm>
          <a:off x="15430500" y="168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8379</xdr:rowOff>
    </xdr:from>
    <xdr:ext cx="534377" cy="259045"/>
    <xdr:sp macro="" textlink="">
      <xdr:nvSpPr>
        <xdr:cNvPr id="701" name="テキスト ボックス 700"/>
        <xdr:cNvSpPr txBox="1"/>
      </xdr:nvSpPr>
      <xdr:spPr>
        <a:xfrm>
          <a:off x="15214111" y="169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100430</xdr:rowOff>
    </xdr:from>
    <xdr:to>
      <xdr:col>76</xdr:col>
      <xdr:colOff>165100</xdr:colOff>
      <xdr:row>99</xdr:row>
      <xdr:rowOff>30580</xdr:rowOff>
    </xdr:to>
    <xdr:sp macro="" textlink="">
      <xdr:nvSpPr>
        <xdr:cNvPr id="702" name="楕円 701"/>
        <xdr:cNvSpPr/>
      </xdr:nvSpPr>
      <xdr:spPr>
        <a:xfrm>
          <a:off x="14541500" y="169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21707</xdr:rowOff>
    </xdr:from>
    <xdr:ext cx="469744" cy="259045"/>
    <xdr:sp macro="" textlink="">
      <xdr:nvSpPr>
        <xdr:cNvPr id="703" name="テキスト ボックス 702"/>
        <xdr:cNvSpPr txBox="1"/>
      </xdr:nvSpPr>
      <xdr:spPr>
        <a:xfrm>
          <a:off x="14357428" y="169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35804</xdr:rowOff>
    </xdr:from>
    <xdr:to>
      <xdr:col>72</xdr:col>
      <xdr:colOff>38100</xdr:colOff>
      <xdr:row>98</xdr:row>
      <xdr:rowOff>137404</xdr:rowOff>
    </xdr:to>
    <xdr:sp macro="" textlink="">
      <xdr:nvSpPr>
        <xdr:cNvPr id="704" name="楕円 703"/>
        <xdr:cNvSpPr/>
      </xdr:nvSpPr>
      <xdr:spPr>
        <a:xfrm>
          <a:off x="13652500" y="168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128531</xdr:rowOff>
    </xdr:from>
    <xdr:ext cx="534377" cy="259045"/>
    <xdr:sp macro="" textlink="">
      <xdr:nvSpPr>
        <xdr:cNvPr id="705" name="テキスト ボックス 704"/>
        <xdr:cNvSpPr txBox="1"/>
      </xdr:nvSpPr>
      <xdr:spPr>
        <a:xfrm>
          <a:off x="13436111" y="1693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98631</xdr:rowOff>
    </xdr:from>
    <xdr:to>
      <xdr:col>67</xdr:col>
      <xdr:colOff>101600</xdr:colOff>
      <xdr:row>99</xdr:row>
      <xdr:rowOff>28781</xdr:rowOff>
    </xdr:to>
    <xdr:sp macro="" textlink="">
      <xdr:nvSpPr>
        <xdr:cNvPr id="706" name="楕円 705"/>
        <xdr:cNvSpPr/>
      </xdr:nvSpPr>
      <xdr:spPr>
        <a:xfrm>
          <a:off x="12763500" y="169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19908</xdr:rowOff>
    </xdr:from>
    <xdr:ext cx="469744" cy="259045"/>
    <xdr:sp macro="" textlink="">
      <xdr:nvSpPr>
        <xdr:cNvPr id="707" name="テキスト ボックス 706"/>
        <xdr:cNvSpPr txBox="1"/>
      </xdr:nvSpPr>
      <xdr:spPr>
        <a:xfrm>
          <a:off x="12579428" y="169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33" name="直線コネクタ 732"/>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6" name="投資及び出資金最大値テキスト"/>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7" name="直線コネクタ 736"/>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9" name="投資及び出資金平均値テキスト"/>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40" name="フローチャート: 判断 739"/>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42" name="フローチャート: 判断 741"/>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43" name="テキスト ボックス 742"/>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5" name="フローチャート: 判断 744"/>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6" name="テキスト ボックス 745"/>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8" name="フローチャート: 判断 747"/>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9" name="テキスト ボックス 748"/>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50" name="フローチャート: 判断 749"/>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51" name="テキスト ボックス 750"/>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6" name="直線コネクタ 785"/>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9" name="貸付金最大値テキスト"/>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90" name="直線コネクタ 789"/>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158903</xdr:rowOff>
    </xdr:from>
    <xdr:to>
      <xdr:col>116</xdr:col>
      <xdr:colOff>63500</xdr:colOff>
      <xdr:row>57</xdr:row>
      <xdr:rowOff>169190</xdr:rowOff>
    </xdr:to>
    <xdr:cxnSp macro="">
      <xdr:nvCxnSpPr>
        <xdr:cNvPr id="791" name="直線コネクタ 790"/>
        <xdr:cNvCxnSpPr/>
      </xdr:nvCxnSpPr>
      <xdr:spPr>
        <a:xfrm>
          <a:off x="21323300" y="993155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92" name="貸付金平均値テキスト"/>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93" name="フローチャート: 判断 792"/>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158903</xdr:rowOff>
    </xdr:from>
    <xdr:to>
      <xdr:col>111</xdr:col>
      <xdr:colOff>177800</xdr:colOff>
      <xdr:row>57</xdr:row>
      <xdr:rowOff>165418</xdr:rowOff>
    </xdr:to>
    <xdr:cxnSp macro="">
      <xdr:nvCxnSpPr>
        <xdr:cNvPr id="794" name="直線コネクタ 793"/>
        <xdr:cNvCxnSpPr/>
      </xdr:nvCxnSpPr>
      <xdr:spPr>
        <a:xfrm flipV="1">
          <a:off x="20434300" y="993155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5" name="フローチャート: 判断 794"/>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6" name="テキスト ボックス 795"/>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137014</xdr:rowOff>
    </xdr:from>
    <xdr:to>
      <xdr:col>107</xdr:col>
      <xdr:colOff>50800</xdr:colOff>
      <xdr:row>57</xdr:row>
      <xdr:rowOff>165418</xdr:rowOff>
    </xdr:to>
    <xdr:cxnSp macro="">
      <xdr:nvCxnSpPr>
        <xdr:cNvPr id="797" name="直線コネクタ 796"/>
        <xdr:cNvCxnSpPr/>
      </xdr:nvCxnSpPr>
      <xdr:spPr>
        <a:xfrm>
          <a:off x="19545300" y="9909664"/>
          <a:ext cx="889000" cy="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8" name="フローチャート: 判断 797"/>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9" name="テキスト ボックス 798"/>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137014</xdr:rowOff>
    </xdr:from>
    <xdr:to>
      <xdr:col>102</xdr:col>
      <xdr:colOff>114300</xdr:colOff>
      <xdr:row>57</xdr:row>
      <xdr:rowOff>142101</xdr:rowOff>
    </xdr:to>
    <xdr:cxnSp macro="">
      <xdr:nvCxnSpPr>
        <xdr:cNvPr id="800" name="直線コネクタ 799"/>
        <xdr:cNvCxnSpPr/>
      </xdr:nvCxnSpPr>
      <xdr:spPr>
        <a:xfrm flipV="1">
          <a:off x="18656300" y="990966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801" name="フローチャート: 判断 800"/>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802" name="テキスト ボックス 801"/>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803" name="フローチャート: 判断 802"/>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4" name="テキスト ボックス 803"/>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118390</xdr:rowOff>
    </xdr:from>
    <xdr:to>
      <xdr:col>116</xdr:col>
      <xdr:colOff>114300</xdr:colOff>
      <xdr:row>58</xdr:row>
      <xdr:rowOff>48540</xdr:rowOff>
    </xdr:to>
    <xdr:sp macro="" textlink="">
      <xdr:nvSpPr>
        <xdr:cNvPr id="810" name="楕円 809"/>
        <xdr:cNvSpPr/>
      </xdr:nvSpPr>
      <xdr:spPr>
        <a:xfrm>
          <a:off x="22110700" y="9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33317</xdr:rowOff>
    </xdr:from>
    <xdr:ext cx="378565" cy="259045"/>
    <xdr:sp macro="" textlink="">
      <xdr:nvSpPr>
        <xdr:cNvPr id="811" name="貸付金該当値テキスト"/>
        <xdr:cNvSpPr txBox="1"/>
      </xdr:nvSpPr>
      <xdr:spPr>
        <a:xfrm>
          <a:off x="22212300" y="980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108103</xdr:rowOff>
    </xdr:from>
    <xdr:to>
      <xdr:col>112</xdr:col>
      <xdr:colOff>38100</xdr:colOff>
      <xdr:row>58</xdr:row>
      <xdr:rowOff>38253</xdr:rowOff>
    </xdr:to>
    <xdr:sp macro="" textlink="">
      <xdr:nvSpPr>
        <xdr:cNvPr id="812" name="楕円 811"/>
        <xdr:cNvSpPr/>
      </xdr:nvSpPr>
      <xdr:spPr>
        <a:xfrm>
          <a:off x="21272500" y="98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29380</xdr:rowOff>
    </xdr:from>
    <xdr:ext cx="378565" cy="259045"/>
    <xdr:sp macro="" textlink="">
      <xdr:nvSpPr>
        <xdr:cNvPr id="813" name="テキスト ボックス 812"/>
        <xdr:cNvSpPr txBox="1"/>
      </xdr:nvSpPr>
      <xdr:spPr>
        <a:xfrm>
          <a:off x="21134017" y="997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114618</xdr:rowOff>
    </xdr:from>
    <xdr:to>
      <xdr:col>107</xdr:col>
      <xdr:colOff>101600</xdr:colOff>
      <xdr:row>58</xdr:row>
      <xdr:rowOff>44768</xdr:rowOff>
    </xdr:to>
    <xdr:sp macro="" textlink="">
      <xdr:nvSpPr>
        <xdr:cNvPr id="814" name="楕円 813"/>
        <xdr:cNvSpPr/>
      </xdr:nvSpPr>
      <xdr:spPr>
        <a:xfrm>
          <a:off x="20383500" y="98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35895</xdr:rowOff>
    </xdr:from>
    <xdr:ext cx="378565" cy="259045"/>
    <xdr:sp macro="" textlink="">
      <xdr:nvSpPr>
        <xdr:cNvPr id="815" name="テキスト ボックス 814"/>
        <xdr:cNvSpPr txBox="1"/>
      </xdr:nvSpPr>
      <xdr:spPr>
        <a:xfrm>
          <a:off x="20245017" y="997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86214</xdr:rowOff>
    </xdr:from>
    <xdr:to>
      <xdr:col>102</xdr:col>
      <xdr:colOff>165100</xdr:colOff>
      <xdr:row>58</xdr:row>
      <xdr:rowOff>16364</xdr:rowOff>
    </xdr:to>
    <xdr:sp macro="" textlink="">
      <xdr:nvSpPr>
        <xdr:cNvPr id="816" name="楕円 815"/>
        <xdr:cNvSpPr/>
      </xdr:nvSpPr>
      <xdr:spPr>
        <a:xfrm>
          <a:off x="19494500" y="98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7491</xdr:rowOff>
    </xdr:from>
    <xdr:ext cx="469744" cy="259045"/>
    <xdr:sp macro="" textlink="">
      <xdr:nvSpPr>
        <xdr:cNvPr id="817" name="テキスト ボックス 816"/>
        <xdr:cNvSpPr txBox="1"/>
      </xdr:nvSpPr>
      <xdr:spPr>
        <a:xfrm>
          <a:off x="19310428" y="99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91301</xdr:rowOff>
    </xdr:from>
    <xdr:to>
      <xdr:col>98</xdr:col>
      <xdr:colOff>38100</xdr:colOff>
      <xdr:row>58</xdr:row>
      <xdr:rowOff>21451</xdr:rowOff>
    </xdr:to>
    <xdr:sp macro="" textlink="">
      <xdr:nvSpPr>
        <xdr:cNvPr id="818" name="楕円 817"/>
        <xdr:cNvSpPr/>
      </xdr:nvSpPr>
      <xdr:spPr>
        <a:xfrm>
          <a:off x="18605500" y="986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12578</xdr:rowOff>
    </xdr:from>
    <xdr:ext cx="378565" cy="259045"/>
    <xdr:sp macro="" textlink="">
      <xdr:nvSpPr>
        <xdr:cNvPr id="819" name="テキスト ボックス 818"/>
        <xdr:cNvSpPr txBox="1"/>
      </xdr:nvSpPr>
      <xdr:spPr>
        <a:xfrm>
          <a:off x="18467017" y="995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42" name="直線コネクタ 841"/>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43" name="繰出金最小値テキスト"/>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4" name="直線コネクタ 843"/>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5" name="繰出金最大値テキスト"/>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6" name="直線コネクタ 845"/>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46157</xdr:rowOff>
    </xdr:from>
    <xdr:to>
      <xdr:col>116</xdr:col>
      <xdr:colOff>63500</xdr:colOff>
      <xdr:row>74</xdr:row>
      <xdr:rowOff>54775</xdr:rowOff>
    </xdr:to>
    <xdr:cxnSp macro="">
      <xdr:nvCxnSpPr>
        <xdr:cNvPr id="847" name="直線コネクタ 846"/>
        <xdr:cNvCxnSpPr/>
      </xdr:nvCxnSpPr>
      <xdr:spPr>
        <a:xfrm flipV="1">
          <a:off x="21323300" y="1273345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8" name="繰出金平均値テキスト"/>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9" name="フローチャート: 判断 848"/>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54775</xdr:rowOff>
    </xdr:from>
    <xdr:to>
      <xdr:col>111</xdr:col>
      <xdr:colOff>177800</xdr:colOff>
      <xdr:row>74</xdr:row>
      <xdr:rowOff>127424</xdr:rowOff>
    </xdr:to>
    <xdr:cxnSp macro="">
      <xdr:nvCxnSpPr>
        <xdr:cNvPr id="850" name="直線コネクタ 849"/>
        <xdr:cNvCxnSpPr/>
      </xdr:nvCxnSpPr>
      <xdr:spPr>
        <a:xfrm flipV="1">
          <a:off x="20434300" y="12742075"/>
          <a:ext cx="8890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51" name="フローチャート: 判断 850"/>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52" name="テキスト ボックス 851"/>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127424</xdr:rowOff>
    </xdr:from>
    <xdr:to>
      <xdr:col>107</xdr:col>
      <xdr:colOff>50800</xdr:colOff>
      <xdr:row>75</xdr:row>
      <xdr:rowOff>14450</xdr:rowOff>
    </xdr:to>
    <xdr:cxnSp macro="">
      <xdr:nvCxnSpPr>
        <xdr:cNvPr id="853" name="直線コネクタ 852"/>
        <xdr:cNvCxnSpPr/>
      </xdr:nvCxnSpPr>
      <xdr:spPr>
        <a:xfrm flipV="1">
          <a:off x="19545300" y="12814724"/>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4" name="フローチャート: 判断 853"/>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5" name="テキスト ボックス 854"/>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14450</xdr:rowOff>
    </xdr:from>
    <xdr:to>
      <xdr:col>102</xdr:col>
      <xdr:colOff>114300</xdr:colOff>
      <xdr:row>75</xdr:row>
      <xdr:rowOff>58044</xdr:rowOff>
    </xdr:to>
    <xdr:cxnSp macro="">
      <xdr:nvCxnSpPr>
        <xdr:cNvPr id="856" name="直線コネクタ 855"/>
        <xdr:cNvCxnSpPr/>
      </xdr:nvCxnSpPr>
      <xdr:spPr>
        <a:xfrm flipV="1">
          <a:off x="18656300" y="12873200"/>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7" name="フローチャート: 判断 856"/>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8" name="テキスト ボックス 857"/>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9" name="フローチャート: 判断 858"/>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60" name="テキスト ボックス 859"/>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166807</xdr:rowOff>
    </xdr:from>
    <xdr:to>
      <xdr:col>116</xdr:col>
      <xdr:colOff>114300</xdr:colOff>
      <xdr:row>74</xdr:row>
      <xdr:rowOff>96957</xdr:rowOff>
    </xdr:to>
    <xdr:sp macro="" textlink="">
      <xdr:nvSpPr>
        <xdr:cNvPr id="866" name="楕円 865"/>
        <xdr:cNvSpPr/>
      </xdr:nvSpPr>
      <xdr:spPr>
        <a:xfrm>
          <a:off x="22110700" y="126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18234</xdr:rowOff>
    </xdr:from>
    <xdr:ext cx="534377" cy="259045"/>
    <xdr:sp macro="" textlink="">
      <xdr:nvSpPr>
        <xdr:cNvPr id="867" name="繰出金該当値テキスト"/>
        <xdr:cNvSpPr txBox="1"/>
      </xdr:nvSpPr>
      <xdr:spPr>
        <a:xfrm>
          <a:off x="22212300" y="125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3975</xdr:rowOff>
    </xdr:from>
    <xdr:to>
      <xdr:col>112</xdr:col>
      <xdr:colOff>38100</xdr:colOff>
      <xdr:row>74</xdr:row>
      <xdr:rowOff>105575</xdr:rowOff>
    </xdr:to>
    <xdr:sp macro="" textlink="">
      <xdr:nvSpPr>
        <xdr:cNvPr id="868" name="楕円 867"/>
        <xdr:cNvSpPr/>
      </xdr:nvSpPr>
      <xdr:spPr>
        <a:xfrm>
          <a:off x="21272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96702</xdr:rowOff>
    </xdr:from>
    <xdr:ext cx="534377" cy="259045"/>
    <xdr:sp macro="" textlink="">
      <xdr:nvSpPr>
        <xdr:cNvPr id="869" name="テキスト ボックス 868"/>
        <xdr:cNvSpPr txBox="1"/>
      </xdr:nvSpPr>
      <xdr:spPr>
        <a:xfrm>
          <a:off x="21056111" y="127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76624</xdr:rowOff>
    </xdr:from>
    <xdr:to>
      <xdr:col>107</xdr:col>
      <xdr:colOff>101600</xdr:colOff>
      <xdr:row>75</xdr:row>
      <xdr:rowOff>6774</xdr:rowOff>
    </xdr:to>
    <xdr:sp macro="" textlink="">
      <xdr:nvSpPr>
        <xdr:cNvPr id="870" name="楕円 869"/>
        <xdr:cNvSpPr/>
      </xdr:nvSpPr>
      <xdr:spPr>
        <a:xfrm>
          <a:off x="20383500" y="127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169351</xdr:rowOff>
    </xdr:from>
    <xdr:ext cx="534377" cy="259045"/>
    <xdr:sp macro="" textlink="">
      <xdr:nvSpPr>
        <xdr:cNvPr id="871" name="テキスト ボックス 870"/>
        <xdr:cNvSpPr txBox="1"/>
      </xdr:nvSpPr>
      <xdr:spPr>
        <a:xfrm>
          <a:off x="20167111" y="128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135100</xdr:rowOff>
    </xdr:from>
    <xdr:to>
      <xdr:col>102</xdr:col>
      <xdr:colOff>165100</xdr:colOff>
      <xdr:row>75</xdr:row>
      <xdr:rowOff>65250</xdr:rowOff>
    </xdr:to>
    <xdr:sp macro="" textlink="">
      <xdr:nvSpPr>
        <xdr:cNvPr id="872" name="楕円 871"/>
        <xdr:cNvSpPr/>
      </xdr:nvSpPr>
      <xdr:spPr>
        <a:xfrm>
          <a:off x="19494500" y="128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56377</xdr:rowOff>
    </xdr:from>
    <xdr:ext cx="534377" cy="259045"/>
    <xdr:sp macro="" textlink="">
      <xdr:nvSpPr>
        <xdr:cNvPr id="873" name="テキスト ボックス 872"/>
        <xdr:cNvSpPr txBox="1"/>
      </xdr:nvSpPr>
      <xdr:spPr>
        <a:xfrm>
          <a:off x="19278111" y="1291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7244</xdr:rowOff>
    </xdr:from>
    <xdr:to>
      <xdr:col>98</xdr:col>
      <xdr:colOff>38100</xdr:colOff>
      <xdr:row>75</xdr:row>
      <xdr:rowOff>108844</xdr:rowOff>
    </xdr:to>
    <xdr:sp macro="" textlink="">
      <xdr:nvSpPr>
        <xdr:cNvPr id="874" name="楕円 873"/>
        <xdr:cNvSpPr/>
      </xdr:nvSpPr>
      <xdr:spPr>
        <a:xfrm>
          <a:off x="18605500" y="128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99971</xdr:rowOff>
    </xdr:from>
    <xdr:ext cx="534377" cy="259045"/>
    <xdr:sp macro="" textlink="">
      <xdr:nvSpPr>
        <xdr:cNvPr id="875" name="テキスト ボックス 874"/>
        <xdr:cNvSpPr txBox="1"/>
      </xdr:nvSpPr>
      <xdr:spPr>
        <a:xfrm>
          <a:off x="18389111" y="12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本町は、平成１７年１０月１日に４町村が合併した町である。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旧町村間が遠距離であったことから、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居住地間の距離が離れていることもあり、類似団体より公共施設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が点在しており施設数も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職員数は、合併以降大幅に減少しているものの、４地域に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一定数必要となる職員を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配置する必要があるため、類似団体より職員数が多い。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大都市を除き全国的に進行する人口減少と同様に、本町も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毎年人口が減少していることから、住民１人あたりのコストは上昇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公債費については、道の駅整備や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芸術文化交流プラザ整備、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防災用資機材等備蓄施設整備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や新庁舎整備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大型公共事業の実施に伴い公債費が増加していることにより、住民一人当たりのコストが増加している。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北海道遠軽町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
17,482
1,332.45
18,159,313
17,318,635
824,472
9,878,077
27,937,394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53746</xdr:rowOff>
    </xdr:from>
    <xdr:to>
      <xdr:col>24</xdr:col>
      <xdr:colOff>63500</xdr:colOff>
      <xdr:row>33</xdr:row>
      <xdr:rowOff>119812</xdr:rowOff>
    </xdr:to>
    <xdr:cxnSp macro="">
      <xdr:nvCxnSpPr>
        <xdr:cNvPr id="59" name="直線コネクタ 58"/>
        <xdr:cNvCxnSpPr/>
      </xdr:nvCxnSpPr>
      <xdr:spPr>
        <a:xfrm>
          <a:off x="3797300" y="5711596"/>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53746</xdr:rowOff>
    </xdr:from>
    <xdr:to>
      <xdr:col>19</xdr:col>
      <xdr:colOff>177800</xdr:colOff>
      <xdr:row>33</xdr:row>
      <xdr:rowOff>135585</xdr:rowOff>
    </xdr:to>
    <xdr:cxnSp macro="">
      <xdr:nvCxnSpPr>
        <xdr:cNvPr id="62" name="直線コネクタ 61"/>
        <xdr:cNvCxnSpPr/>
      </xdr:nvCxnSpPr>
      <xdr:spPr>
        <a:xfrm flipV="1">
          <a:off x="2908300" y="5711596"/>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135585</xdr:rowOff>
    </xdr:from>
    <xdr:to>
      <xdr:col>15</xdr:col>
      <xdr:colOff>50800</xdr:colOff>
      <xdr:row>34</xdr:row>
      <xdr:rowOff>8484</xdr:rowOff>
    </xdr:to>
    <xdr:cxnSp macro="">
      <xdr:nvCxnSpPr>
        <xdr:cNvPr id="65" name="直線コネクタ 64"/>
        <xdr:cNvCxnSpPr/>
      </xdr:nvCxnSpPr>
      <xdr:spPr>
        <a:xfrm flipV="1">
          <a:off x="2019300" y="579343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8484</xdr:rowOff>
    </xdr:from>
    <xdr:to>
      <xdr:col>10</xdr:col>
      <xdr:colOff>114300</xdr:colOff>
      <xdr:row>34</xdr:row>
      <xdr:rowOff>18542</xdr:rowOff>
    </xdr:to>
    <xdr:cxnSp macro="">
      <xdr:nvCxnSpPr>
        <xdr:cNvPr id="68" name="直線コネクタ 67"/>
        <xdr:cNvCxnSpPr/>
      </xdr:nvCxnSpPr>
      <xdr:spPr>
        <a:xfrm flipV="1">
          <a:off x="1130300" y="583778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69012</xdr:rowOff>
    </xdr:from>
    <xdr:to>
      <xdr:col>24</xdr:col>
      <xdr:colOff>114300</xdr:colOff>
      <xdr:row>33</xdr:row>
      <xdr:rowOff>170612</xdr:rowOff>
    </xdr:to>
    <xdr:sp macro="" textlink="">
      <xdr:nvSpPr>
        <xdr:cNvPr id="78" name="楕円 77"/>
        <xdr:cNvSpPr/>
      </xdr:nvSpPr>
      <xdr:spPr>
        <a:xfrm>
          <a:off x="4584700" y="572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47439</xdr:rowOff>
    </xdr:from>
    <xdr:ext cx="469744" cy="259045"/>
    <xdr:sp macro="" textlink="">
      <xdr:nvSpPr>
        <xdr:cNvPr id="79" name="議会費該当値テキスト"/>
        <xdr:cNvSpPr txBox="1"/>
      </xdr:nvSpPr>
      <xdr:spPr>
        <a:xfrm>
          <a:off x="4686300" y="57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2946</xdr:rowOff>
    </xdr:from>
    <xdr:to>
      <xdr:col>20</xdr:col>
      <xdr:colOff>38100</xdr:colOff>
      <xdr:row>33</xdr:row>
      <xdr:rowOff>104546</xdr:rowOff>
    </xdr:to>
    <xdr:sp macro="" textlink="">
      <xdr:nvSpPr>
        <xdr:cNvPr id="80" name="楕円 79"/>
        <xdr:cNvSpPr/>
      </xdr:nvSpPr>
      <xdr:spPr>
        <a:xfrm>
          <a:off x="3746500" y="56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121073</xdr:rowOff>
    </xdr:from>
    <xdr:ext cx="469744" cy="259045"/>
    <xdr:sp macro="" textlink="">
      <xdr:nvSpPr>
        <xdr:cNvPr id="81" name="テキスト ボックス 80"/>
        <xdr:cNvSpPr txBox="1"/>
      </xdr:nvSpPr>
      <xdr:spPr>
        <a:xfrm>
          <a:off x="3562428" y="54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84785</xdr:rowOff>
    </xdr:from>
    <xdr:to>
      <xdr:col>15</xdr:col>
      <xdr:colOff>101600</xdr:colOff>
      <xdr:row>34</xdr:row>
      <xdr:rowOff>14935</xdr:rowOff>
    </xdr:to>
    <xdr:sp macro="" textlink="">
      <xdr:nvSpPr>
        <xdr:cNvPr id="82" name="楕円 81"/>
        <xdr:cNvSpPr/>
      </xdr:nvSpPr>
      <xdr:spPr>
        <a:xfrm>
          <a:off x="2857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31462</xdr:rowOff>
    </xdr:from>
    <xdr:ext cx="469744" cy="259045"/>
    <xdr:sp macro="" textlink="">
      <xdr:nvSpPr>
        <xdr:cNvPr id="83" name="テキスト ボックス 82"/>
        <xdr:cNvSpPr txBox="1"/>
      </xdr:nvSpPr>
      <xdr:spPr>
        <a:xfrm>
          <a:off x="2673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129134</xdr:rowOff>
    </xdr:from>
    <xdr:to>
      <xdr:col>10</xdr:col>
      <xdr:colOff>165100</xdr:colOff>
      <xdr:row>34</xdr:row>
      <xdr:rowOff>59284</xdr:rowOff>
    </xdr:to>
    <xdr:sp macro="" textlink="">
      <xdr:nvSpPr>
        <xdr:cNvPr id="84" name="楕円 83"/>
        <xdr:cNvSpPr/>
      </xdr:nvSpPr>
      <xdr:spPr>
        <a:xfrm>
          <a:off x="1968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75811</xdr:rowOff>
    </xdr:from>
    <xdr:ext cx="469744" cy="259045"/>
    <xdr:sp macro="" textlink="">
      <xdr:nvSpPr>
        <xdr:cNvPr id="85" name="テキスト ボックス 84"/>
        <xdr:cNvSpPr txBox="1"/>
      </xdr:nvSpPr>
      <xdr:spPr>
        <a:xfrm>
          <a:off x="1784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139192</xdr:rowOff>
    </xdr:from>
    <xdr:to>
      <xdr:col>6</xdr:col>
      <xdr:colOff>38100</xdr:colOff>
      <xdr:row>34</xdr:row>
      <xdr:rowOff>69342</xdr:rowOff>
    </xdr:to>
    <xdr:sp macro="" textlink="">
      <xdr:nvSpPr>
        <xdr:cNvPr id="86" name="楕円 85"/>
        <xdr:cNvSpPr/>
      </xdr:nvSpPr>
      <xdr:spPr>
        <a:xfrm>
          <a:off x="1079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60469</xdr:rowOff>
    </xdr:from>
    <xdr:ext cx="469744" cy="259045"/>
    <xdr:sp macro="" textlink="">
      <xdr:nvSpPr>
        <xdr:cNvPr id="87" name="テキスト ボックス 86"/>
        <xdr:cNvSpPr txBox="1"/>
      </xdr:nvSpPr>
      <xdr:spPr>
        <a:xfrm>
          <a:off x="895428"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9935</xdr:rowOff>
    </xdr:from>
    <xdr:to>
      <xdr:col>24</xdr:col>
      <xdr:colOff>63500</xdr:colOff>
      <xdr:row>56</xdr:row>
      <xdr:rowOff>20950</xdr:rowOff>
    </xdr:to>
    <xdr:cxnSp macro="">
      <xdr:nvCxnSpPr>
        <xdr:cNvPr id="116" name="直線コネクタ 115"/>
        <xdr:cNvCxnSpPr/>
      </xdr:nvCxnSpPr>
      <xdr:spPr>
        <a:xfrm flipV="1">
          <a:off x="3797300" y="9439685"/>
          <a:ext cx="838200" cy="1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20950</xdr:rowOff>
    </xdr:from>
    <xdr:to>
      <xdr:col>19</xdr:col>
      <xdr:colOff>177800</xdr:colOff>
      <xdr:row>56</xdr:row>
      <xdr:rowOff>88707</xdr:rowOff>
    </xdr:to>
    <xdr:cxnSp macro="">
      <xdr:nvCxnSpPr>
        <xdr:cNvPr id="119" name="直線コネクタ 118"/>
        <xdr:cNvCxnSpPr/>
      </xdr:nvCxnSpPr>
      <xdr:spPr>
        <a:xfrm flipV="1">
          <a:off x="2908300" y="9622150"/>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121740</xdr:rowOff>
    </xdr:from>
    <xdr:to>
      <xdr:col>15</xdr:col>
      <xdr:colOff>50800</xdr:colOff>
      <xdr:row>56</xdr:row>
      <xdr:rowOff>88707</xdr:rowOff>
    </xdr:to>
    <xdr:cxnSp macro="">
      <xdr:nvCxnSpPr>
        <xdr:cNvPr id="122" name="直線コネクタ 121"/>
        <xdr:cNvCxnSpPr/>
      </xdr:nvCxnSpPr>
      <xdr:spPr>
        <a:xfrm>
          <a:off x="2019300" y="9037140"/>
          <a:ext cx="889000" cy="65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121740</xdr:rowOff>
    </xdr:from>
    <xdr:to>
      <xdr:col>10</xdr:col>
      <xdr:colOff>114300</xdr:colOff>
      <xdr:row>54</xdr:row>
      <xdr:rowOff>39356</xdr:rowOff>
    </xdr:to>
    <xdr:cxnSp macro="">
      <xdr:nvCxnSpPr>
        <xdr:cNvPr id="125" name="直線コネクタ 124"/>
        <xdr:cNvCxnSpPr/>
      </xdr:nvCxnSpPr>
      <xdr:spPr>
        <a:xfrm flipV="1">
          <a:off x="1130300" y="9037140"/>
          <a:ext cx="889000" cy="2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130585</xdr:rowOff>
    </xdr:from>
    <xdr:to>
      <xdr:col>24</xdr:col>
      <xdr:colOff>114300</xdr:colOff>
      <xdr:row>55</xdr:row>
      <xdr:rowOff>60735</xdr:rowOff>
    </xdr:to>
    <xdr:sp macro="" textlink="">
      <xdr:nvSpPr>
        <xdr:cNvPr id="135" name="楕円 134"/>
        <xdr:cNvSpPr/>
      </xdr:nvSpPr>
      <xdr:spPr>
        <a:xfrm>
          <a:off x="4584700" y="93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153462</xdr:rowOff>
    </xdr:from>
    <xdr:ext cx="599010" cy="259045"/>
    <xdr:sp macro="" textlink="">
      <xdr:nvSpPr>
        <xdr:cNvPr id="136" name="総務費該当値テキスト"/>
        <xdr:cNvSpPr txBox="1"/>
      </xdr:nvSpPr>
      <xdr:spPr>
        <a:xfrm>
          <a:off x="4686300" y="92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141600</xdr:rowOff>
    </xdr:from>
    <xdr:to>
      <xdr:col>20</xdr:col>
      <xdr:colOff>38100</xdr:colOff>
      <xdr:row>56</xdr:row>
      <xdr:rowOff>71750</xdr:rowOff>
    </xdr:to>
    <xdr:sp macro="" textlink="">
      <xdr:nvSpPr>
        <xdr:cNvPr id="137" name="楕円 136"/>
        <xdr:cNvSpPr/>
      </xdr:nvSpPr>
      <xdr:spPr>
        <a:xfrm>
          <a:off x="3746500" y="95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88277</xdr:rowOff>
    </xdr:from>
    <xdr:ext cx="599010" cy="259045"/>
    <xdr:sp macro="" textlink="">
      <xdr:nvSpPr>
        <xdr:cNvPr id="138" name="テキスト ボックス 137"/>
        <xdr:cNvSpPr txBox="1"/>
      </xdr:nvSpPr>
      <xdr:spPr>
        <a:xfrm>
          <a:off x="3497795" y="934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37907</xdr:rowOff>
    </xdr:from>
    <xdr:to>
      <xdr:col>15</xdr:col>
      <xdr:colOff>101600</xdr:colOff>
      <xdr:row>56</xdr:row>
      <xdr:rowOff>139507</xdr:rowOff>
    </xdr:to>
    <xdr:sp macro="" textlink="">
      <xdr:nvSpPr>
        <xdr:cNvPr id="139" name="楕円 138"/>
        <xdr:cNvSpPr/>
      </xdr:nvSpPr>
      <xdr:spPr>
        <a:xfrm>
          <a:off x="2857500" y="9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156034</xdr:rowOff>
    </xdr:from>
    <xdr:ext cx="599010" cy="259045"/>
    <xdr:sp macro="" textlink="">
      <xdr:nvSpPr>
        <xdr:cNvPr id="140" name="テキスト ボックス 139"/>
        <xdr:cNvSpPr txBox="1"/>
      </xdr:nvSpPr>
      <xdr:spPr>
        <a:xfrm>
          <a:off x="2608795" y="941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70940</xdr:rowOff>
    </xdr:from>
    <xdr:to>
      <xdr:col>10</xdr:col>
      <xdr:colOff>165100</xdr:colOff>
      <xdr:row>53</xdr:row>
      <xdr:rowOff>1090</xdr:rowOff>
    </xdr:to>
    <xdr:sp macro="" textlink="">
      <xdr:nvSpPr>
        <xdr:cNvPr id="141" name="楕円 140"/>
        <xdr:cNvSpPr/>
      </xdr:nvSpPr>
      <xdr:spPr>
        <a:xfrm>
          <a:off x="1968500" y="89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17617</xdr:rowOff>
    </xdr:from>
    <xdr:ext cx="599010" cy="259045"/>
    <xdr:sp macro="" textlink="">
      <xdr:nvSpPr>
        <xdr:cNvPr id="142" name="テキスト ボックス 141"/>
        <xdr:cNvSpPr txBox="1"/>
      </xdr:nvSpPr>
      <xdr:spPr>
        <a:xfrm>
          <a:off x="1719795" y="87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160006</xdr:rowOff>
    </xdr:from>
    <xdr:to>
      <xdr:col>6</xdr:col>
      <xdr:colOff>38100</xdr:colOff>
      <xdr:row>54</xdr:row>
      <xdr:rowOff>90156</xdr:rowOff>
    </xdr:to>
    <xdr:sp macro="" textlink="">
      <xdr:nvSpPr>
        <xdr:cNvPr id="143" name="楕円 142"/>
        <xdr:cNvSpPr/>
      </xdr:nvSpPr>
      <xdr:spPr>
        <a:xfrm>
          <a:off x="1079500" y="92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106683</xdr:rowOff>
    </xdr:from>
    <xdr:ext cx="599010" cy="259045"/>
    <xdr:sp macro="" textlink="">
      <xdr:nvSpPr>
        <xdr:cNvPr id="144" name="テキスト ボックス 143"/>
        <xdr:cNvSpPr txBox="1"/>
      </xdr:nvSpPr>
      <xdr:spPr>
        <a:xfrm>
          <a:off x="830795" y="902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57172</xdr:rowOff>
    </xdr:from>
    <xdr:to>
      <xdr:col>24</xdr:col>
      <xdr:colOff>63500</xdr:colOff>
      <xdr:row>77</xdr:row>
      <xdr:rowOff>19803</xdr:rowOff>
    </xdr:to>
    <xdr:cxnSp macro="">
      <xdr:nvCxnSpPr>
        <xdr:cNvPr id="174" name="直線コネクタ 173"/>
        <xdr:cNvCxnSpPr/>
      </xdr:nvCxnSpPr>
      <xdr:spPr>
        <a:xfrm>
          <a:off x="3797300" y="13087372"/>
          <a:ext cx="838200" cy="1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57172</xdr:rowOff>
    </xdr:from>
    <xdr:to>
      <xdr:col>19</xdr:col>
      <xdr:colOff>177800</xdr:colOff>
      <xdr:row>77</xdr:row>
      <xdr:rowOff>76499</xdr:rowOff>
    </xdr:to>
    <xdr:cxnSp macro="">
      <xdr:nvCxnSpPr>
        <xdr:cNvPr id="177" name="直線コネクタ 176"/>
        <xdr:cNvCxnSpPr/>
      </xdr:nvCxnSpPr>
      <xdr:spPr>
        <a:xfrm flipV="1">
          <a:off x="2908300" y="13087372"/>
          <a:ext cx="889000" cy="19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24360</xdr:rowOff>
    </xdr:from>
    <xdr:to>
      <xdr:col>15</xdr:col>
      <xdr:colOff>50800</xdr:colOff>
      <xdr:row>77</xdr:row>
      <xdr:rowOff>76499</xdr:rowOff>
    </xdr:to>
    <xdr:cxnSp macro="">
      <xdr:nvCxnSpPr>
        <xdr:cNvPr id="180" name="直線コネクタ 179"/>
        <xdr:cNvCxnSpPr/>
      </xdr:nvCxnSpPr>
      <xdr:spPr>
        <a:xfrm>
          <a:off x="2019300" y="13226010"/>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24360</xdr:rowOff>
    </xdr:from>
    <xdr:to>
      <xdr:col>10</xdr:col>
      <xdr:colOff>114300</xdr:colOff>
      <xdr:row>77</xdr:row>
      <xdr:rowOff>146687</xdr:rowOff>
    </xdr:to>
    <xdr:cxnSp macro="">
      <xdr:nvCxnSpPr>
        <xdr:cNvPr id="183" name="直線コネクタ 182"/>
        <xdr:cNvCxnSpPr/>
      </xdr:nvCxnSpPr>
      <xdr:spPr>
        <a:xfrm flipV="1">
          <a:off x="1130300" y="13226010"/>
          <a:ext cx="889000" cy="1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140453</xdr:rowOff>
    </xdr:from>
    <xdr:to>
      <xdr:col>24</xdr:col>
      <xdr:colOff>114300</xdr:colOff>
      <xdr:row>77</xdr:row>
      <xdr:rowOff>70603</xdr:rowOff>
    </xdr:to>
    <xdr:sp macro="" textlink="">
      <xdr:nvSpPr>
        <xdr:cNvPr id="193" name="楕円 192"/>
        <xdr:cNvSpPr/>
      </xdr:nvSpPr>
      <xdr:spPr>
        <a:xfrm>
          <a:off x="4584700" y="131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118880</xdr:rowOff>
    </xdr:from>
    <xdr:ext cx="599010" cy="259045"/>
    <xdr:sp macro="" textlink="">
      <xdr:nvSpPr>
        <xdr:cNvPr id="194" name="民生費該当値テキスト"/>
        <xdr:cNvSpPr txBox="1"/>
      </xdr:nvSpPr>
      <xdr:spPr>
        <a:xfrm>
          <a:off x="4686300" y="1314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6372</xdr:rowOff>
    </xdr:from>
    <xdr:to>
      <xdr:col>20</xdr:col>
      <xdr:colOff>38100</xdr:colOff>
      <xdr:row>76</xdr:row>
      <xdr:rowOff>107972</xdr:rowOff>
    </xdr:to>
    <xdr:sp macro="" textlink="">
      <xdr:nvSpPr>
        <xdr:cNvPr id="195" name="楕円 194"/>
        <xdr:cNvSpPr/>
      </xdr:nvSpPr>
      <xdr:spPr>
        <a:xfrm>
          <a:off x="3746500" y="130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124499</xdr:rowOff>
    </xdr:from>
    <xdr:ext cx="599010" cy="259045"/>
    <xdr:sp macro="" textlink="">
      <xdr:nvSpPr>
        <xdr:cNvPr id="196" name="テキスト ボックス 195"/>
        <xdr:cNvSpPr txBox="1"/>
      </xdr:nvSpPr>
      <xdr:spPr>
        <a:xfrm>
          <a:off x="3497795" y="1281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25699</xdr:rowOff>
    </xdr:from>
    <xdr:to>
      <xdr:col>15</xdr:col>
      <xdr:colOff>101600</xdr:colOff>
      <xdr:row>77</xdr:row>
      <xdr:rowOff>127299</xdr:rowOff>
    </xdr:to>
    <xdr:sp macro="" textlink="">
      <xdr:nvSpPr>
        <xdr:cNvPr id="197" name="楕円 196"/>
        <xdr:cNvSpPr/>
      </xdr:nvSpPr>
      <xdr:spPr>
        <a:xfrm>
          <a:off x="2857500" y="132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143826</xdr:rowOff>
    </xdr:from>
    <xdr:ext cx="599010" cy="259045"/>
    <xdr:sp macro="" textlink="">
      <xdr:nvSpPr>
        <xdr:cNvPr id="198" name="テキスト ボックス 197"/>
        <xdr:cNvSpPr txBox="1"/>
      </xdr:nvSpPr>
      <xdr:spPr>
        <a:xfrm>
          <a:off x="2608795" y="1300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145010</xdr:rowOff>
    </xdr:from>
    <xdr:to>
      <xdr:col>10</xdr:col>
      <xdr:colOff>165100</xdr:colOff>
      <xdr:row>77</xdr:row>
      <xdr:rowOff>75160</xdr:rowOff>
    </xdr:to>
    <xdr:sp macro="" textlink="">
      <xdr:nvSpPr>
        <xdr:cNvPr id="199" name="楕円 198"/>
        <xdr:cNvSpPr/>
      </xdr:nvSpPr>
      <xdr:spPr>
        <a:xfrm>
          <a:off x="1968500" y="13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91687</xdr:rowOff>
    </xdr:from>
    <xdr:ext cx="599010" cy="259045"/>
    <xdr:sp macro="" textlink="">
      <xdr:nvSpPr>
        <xdr:cNvPr id="200" name="テキスト ボックス 199"/>
        <xdr:cNvSpPr txBox="1"/>
      </xdr:nvSpPr>
      <xdr:spPr>
        <a:xfrm>
          <a:off x="1719795" y="1295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95887</xdr:rowOff>
    </xdr:from>
    <xdr:to>
      <xdr:col>6</xdr:col>
      <xdr:colOff>38100</xdr:colOff>
      <xdr:row>78</xdr:row>
      <xdr:rowOff>26037</xdr:rowOff>
    </xdr:to>
    <xdr:sp macro="" textlink="">
      <xdr:nvSpPr>
        <xdr:cNvPr id="201" name="楕円 200"/>
        <xdr:cNvSpPr/>
      </xdr:nvSpPr>
      <xdr:spPr>
        <a:xfrm>
          <a:off x="1079500" y="132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42564</xdr:rowOff>
    </xdr:from>
    <xdr:ext cx="599010" cy="259045"/>
    <xdr:sp macro="" textlink="">
      <xdr:nvSpPr>
        <xdr:cNvPr id="202" name="テキスト ボックス 201"/>
        <xdr:cNvSpPr txBox="1"/>
      </xdr:nvSpPr>
      <xdr:spPr>
        <a:xfrm>
          <a:off x="830795" y="1307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52082</xdr:rowOff>
    </xdr:from>
    <xdr:to>
      <xdr:col>24</xdr:col>
      <xdr:colOff>63500</xdr:colOff>
      <xdr:row>98</xdr:row>
      <xdr:rowOff>87004</xdr:rowOff>
    </xdr:to>
    <xdr:cxnSp macro="">
      <xdr:nvCxnSpPr>
        <xdr:cNvPr id="231" name="直線コネクタ 230"/>
        <xdr:cNvCxnSpPr/>
      </xdr:nvCxnSpPr>
      <xdr:spPr>
        <a:xfrm>
          <a:off x="3797300" y="16854182"/>
          <a:ext cx="8382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52082</xdr:rowOff>
    </xdr:from>
    <xdr:to>
      <xdr:col>19</xdr:col>
      <xdr:colOff>177800</xdr:colOff>
      <xdr:row>98</xdr:row>
      <xdr:rowOff>99540</xdr:rowOff>
    </xdr:to>
    <xdr:cxnSp macro="">
      <xdr:nvCxnSpPr>
        <xdr:cNvPr id="234" name="直線コネクタ 233"/>
        <xdr:cNvCxnSpPr/>
      </xdr:nvCxnSpPr>
      <xdr:spPr>
        <a:xfrm flipV="1">
          <a:off x="2908300" y="16854182"/>
          <a:ext cx="8890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99540</xdr:rowOff>
    </xdr:from>
    <xdr:to>
      <xdr:col>15</xdr:col>
      <xdr:colOff>50800</xdr:colOff>
      <xdr:row>98</xdr:row>
      <xdr:rowOff>110806</xdr:rowOff>
    </xdr:to>
    <xdr:cxnSp macro="">
      <xdr:nvCxnSpPr>
        <xdr:cNvPr id="237" name="直線コネクタ 236"/>
        <xdr:cNvCxnSpPr/>
      </xdr:nvCxnSpPr>
      <xdr:spPr>
        <a:xfrm flipV="1">
          <a:off x="2019300" y="16901640"/>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110806</xdr:rowOff>
    </xdr:from>
    <xdr:to>
      <xdr:col>10</xdr:col>
      <xdr:colOff>114300</xdr:colOff>
      <xdr:row>98</xdr:row>
      <xdr:rowOff>125256</xdr:rowOff>
    </xdr:to>
    <xdr:cxnSp macro="">
      <xdr:nvCxnSpPr>
        <xdr:cNvPr id="240" name="直線コネクタ 239"/>
        <xdr:cNvCxnSpPr/>
      </xdr:nvCxnSpPr>
      <xdr:spPr>
        <a:xfrm flipV="1">
          <a:off x="1130300" y="1691290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36204</xdr:rowOff>
    </xdr:from>
    <xdr:to>
      <xdr:col>24</xdr:col>
      <xdr:colOff>114300</xdr:colOff>
      <xdr:row>98</xdr:row>
      <xdr:rowOff>137804</xdr:rowOff>
    </xdr:to>
    <xdr:sp macro="" textlink="">
      <xdr:nvSpPr>
        <xdr:cNvPr id="250" name="楕円 249"/>
        <xdr:cNvSpPr/>
      </xdr:nvSpPr>
      <xdr:spPr>
        <a:xfrm>
          <a:off x="4584700" y="168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167031</xdr:rowOff>
    </xdr:from>
    <xdr:ext cx="599010" cy="259045"/>
    <xdr:sp macro="" textlink="">
      <xdr:nvSpPr>
        <xdr:cNvPr id="251" name="衛生費該当値テキスト"/>
        <xdr:cNvSpPr txBox="1"/>
      </xdr:nvSpPr>
      <xdr:spPr>
        <a:xfrm>
          <a:off x="4686300" y="1662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1282</xdr:rowOff>
    </xdr:from>
    <xdr:to>
      <xdr:col>20</xdr:col>
      <xdr:colOff>38100</xdr:colOff>
      <xdr:row>98</xdr:row>
      <xdr:rowOff>102882</xdr:rowOff>
    </xdr:to>
    <xdr:sp macro="" textlink="">
      <xdr:nvSpPr>
        <xdr:cNvPr id="252" name="楕円 251"/>
        <xdr:cNvSpPr/>
      </xdr:nvSpPr>
      <xdr:spPr>
        <a:xfrm>
          <a:off x="3746500" y="1680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119409</xdr:rowOff>
    </xdr:from>
    <xdr:ext cx="599010" cy="259045"/>
    <xdr:sp macro="" textlink="">
      <xdr:nvSpPr>
        <xdr:cNvPr id="253" name="テキスト ボックス 252"/>
        <xdr:cNvSpPr txBox="1"/>
      </xdr:nvSpPr>
      <xdr:spPr>
        <a:xfrm>
          <a:off x="3497795" y="1657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48740</xdr:rowOff>
    </xdr:from>
    <xdr:to>
      <xdr:col>15</xdr:col>
      <xdr:colOff>101600</xdr:colOff>
      <xdr:row>98</xdr:row>
      <xdr:rowOff>150340</xdr:rowOff>
    </xdr:to>
    <xdr:sp macro="" textlink="">
      <xdr:nvSpPr>
        <xdr:cNvPr id="254" name="楕円 253"/>
        <xdr:cNvSpPr/>
      </xdr:nvSpPr>
      <xdr:spPr>
        <a:xfrm>
          <a:off x="2857500" y="168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166867</xdr:rowOff>
    </xdr:from>
    <xdr:ext cx="534377" cy="259045"/>
    <xdr:sp macro="" textlink="">
      <xdr:nvSpPr>
        <xdr:cNvPr id="255" name="テキスト ボックス 254"/>
        <xdr:cNvSpPr txBox="1"/>
      </xdr:nvSpPr>
      <xdr:spPr>
        <a:xfrm>
          <a:off x="2641111" y="166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60006</xdr:rowOff>
    </xdr:from>
    <xdr:to>
      <xdr:col>10</xdr:col>
      <xdr:colOff>165100</xdr:colOff>
      <xdr:row>98</xdr:row>
      <xdr:rowOff>161606</xdr:rowOff>
    </xdr:to>
    <xdr:sp macro="" textlink="">
      <xdr:nvSpPr>
        <xdr:cNvPr id="256" name="楕円 255"/>
        <xdr:cNvSpPr/>
      </xdr:nvSpPr>
      <xdr:spPr>
        <a:xfrm>
          <a:off x="1968500" y="168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6683</xdr:rowOff>
    </xdr:from>
    <xdr:ext cx="534377" cy="259045"/>
    <xdr:sp macro="" textlink="">
      <xdr:nvSpPr>
        <xdr:cNvPr id="257" name="テキスト ボックス 256"/>
        <xdr:cNvSpPr txBox="1"/>
      </xdr:nvSpPr>
      <xdr:spPr>
        <a:xfrm>
          <a:off x="1752111" y="1663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74456</xdr:rowOff>
    </xdr:from>
    <xdr:to>
      <xdr:col>6</xdr:col>
      <xdr:colOff>38100</xdr:colOff>
      <xdr:row>99</xdr:row>
      <xdr:rowOff>4606</xdr:rowOff>
    </xdr:to>
    <xdr:sp macro="" textlink="">
      <xdr:nvSpPr>
        <xdr:cNvPr id="258" name="楕円 257"/>
        <xdr:cNvSpPr/>
      </xdr:nvSpPr>
      <xdr:spPr>
        <a:xfrm>
          <a:off x="1079500" y="168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21133</xdr:rowOff>
    </xdr:from>
    <xdr:ext cx="534377" cy="259045"/>
    <xdr:sp macro="" textlink="">
      <xdr:nvSpPr>
        <xdr:cNvPr id="259" name="テキスト ボックス 258"/>
        <xdr:cNvSpPr txBox="1"/>
      </xdr:nvSpPr>
      <xdr:spPr>
        <a:xfrm>
          <a:off x="863111" y="166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130556</xdr:rowOff>
    </xdr:from>
    <xdr:to>
      <xdr:col>55</xdr:col>
      <xdr:colOff>0</xdr:colOff>
      <xdr:row>37</xdr:row>
      <xdr:rowOff>9398</xdr:rowOff>
    </xdr:to>
    <xdr:cxnSp macro="">
      <xdr:nvCxnSpPr>
        <xdr:cNvPr id="290" name="直線コネクタ 289"/>
        <xdr:cNvCxnSpPr/>
      </xdr:nvCxnSpPr>
      <xdr:spPr>
        <a:xfrm>
          <a:off x="9639300" y="6302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130556</xdr:rowOff>
    </xdr:from>
    <xdr:to>
      <xdr:col>50</xdr:col>
      <xdr:colOff>114300</xdr:colOff>
      <xdr:row>37</xdr:row>
      <xdr:rowOff>46954</xdr:rowOff>
    </xdr:to>
    <xdr:cxnSp macro="">
      <xdr:nvCxnSpPr>
        <xdr:cNvPr id="293" name="直線コネクタ 292"/>
        <xdr:cNvCxnSpPr/>
      </xdr:nvCxnSpPr>
      <xdr:spPr>
        <a:xfrm flipV="1">
          <a:off x="8750300" y="6302756"/>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44668</xdr:rowOff>
    </xdr:from>
    <xdr:to>
      <xdr:col>45</xdr:col>
      <xdr:colOff>177800</xdr:colOff>
      <xdr:row>37</xdr:row>
      <xdr:rowOff>46954</xdr:rowOff>
    </xdr:to>
    <xdr:cxnSp macro="">
      <xdr:nvCxnSpPr>
        <xdr:cNvPr id="296" name="直線コネクタ 295"/>
        <xdr:cNvCxnSpPr/>
      </xdr:nvCxnSpPr>
      <xdr:spPr>
        <a:xfrm>
          <a:off x="7861300" y="63883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44668</xdr:rowOff>
    </xdr:from>
    <xdr:to>
      <xdr:col>41</xdr:col>
      <xdr:colOff>50800</xdr:colOff>
      <xdr:row>37</xdr:row>
      <xdr:rowOff>66875</xdr:rowOff>
    </xdr:to>
    <xdr:cxnSp macro="">
      <xdr:nvCxnSpPr>
        <xdr:cNvPr id="299" name="直線コネクタ 298"/>
        <xdr:cNvCxnSpPr/>
      </xdr:nvCxnSpPr>
      <xdr:spPr>
        <a:xfrm flipV="1">
          <a:off x="6972300" y="6388318"/>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130048</xdr:rowOff>
    </xdr:from>
    <xdr:to>
      <xdr:col>55</xdr:col>
      <xdr:colOff>50800</xdr:colOff>
      <xdr:row>37</xdr:row>
      <xdr:rowOff>60198</xdr:rowOff>
    </xdr:to>
    <xdr:sp macro="" textlink="">
      <xdr:nvSpPr>
        <xdr:cNvPr id="309" name="楕円 308"/>
        <xdr:cNvSpPr/>
      </xdr:nvSpPr>
      <xdr:spPr>
        <a:xfrm>
          <a:off x="10426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152925</xdr:rowOff>
    </xdr:from>
    <xdr:ext cx="469744" cy="259045"/>
    <xdr:sp macro="" textlink="">
      <xdr:nvSpPr>
        <xdr:cNvPr id="310" name="労働費該当値テキスト"/>
        <xdr:cNvSpPr txBox="1"/>
      </xdr:nvSpPr>
      <xdr:spPr>
        <a:xfrm>
          <a:off x="10528300"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79756</xdr:rowOff>
    </xdr:from>
    <xdr:to>
      <xdr:col>50</xdr:col>
      <xdr:colOff>165100</xdr:colOff>
      <xdr:row>37</xdr:row>
      <xdr:rowOff>9906</xdr:rowOff>
    </xdr:to>
    <xdr:sp macro="" textlink="">
      <xdr:nvSpPr>
        <xdr:cNvPr id="311" name="楕円 310"/>
        <xdr:cNvSpPr/>
      </xdr:nvSpPr>
      <xdr:spPr>
        <a:xfrm>
          <a:off x="958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26433</xdr:rowOff>
    </xdr:from>
    <xdr:ext cx="469744" cy="259045"/>
    <xdr:sp macro="" textlink="">
      <xdr:nvSpPr>
        <xdr:cNvPr id="312" name="テキスト ボックス 311"/>
        <xdr:cNvSpPr txBox="1"/>
      </xdr:nvSpPr>
      <xdr:spPr>
        <a:xfrm>
          <a:off x="940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167604</xdr:rowOff>
    </xdr:from>
    <xdr:to>
      <xdr:col>46</xdr:col>
      <xdr:colOff>38100</xdr:colOff>
      <xdr:row>37</xdr:row>
      <xdr:rowOff>97754</xdr:rowOff>
    </xdr:to>
    <xdr:sp macro="" textlink="">
      <xdr:nvSpPr>
        <xdr:cNvPr id="313" name="楕円 312"/>
        <xdr:cNvSpPr/>
      </xdr:nvSpPr>
      <xdr:spPr>
        <a:xfrm>
          <a:off x="86995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114281</xdr:rowOff>
    </xdr:from>
    <xdr:ext cx="469744" cy="259045"/>
    <xdr:sp macro="" textlink="">
      <xdr:nvSpPr>
        <xdr:cNvPr id="314" name="テキスト ボックス 313"/>
        <xdr:cNvSpPr txBox="1"/>
      </xdr:nvSpPr>
      <xdr:spPr>
        <a:xfrm>
          <a:off x="8515428" y="611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165318</xdr:rowOff>
    </xdr:from>
    <xdr:to>
      <xdr:col>41</xdr:col>
      <xdr:colOff>101600</xdr:colOff>
      <xdr:row>37</xdr:row>
      <xdr:rowOff>95468</xdr:rowOff>
    </xdr:to>
    <xdr:sp macro="" textlink="">
      <xdr:nvSpPr>
        <xdr:cNvPr id="315" name="楕円 314"/>
        <xdr:cNvSpPr/>
      </xdr:nvSpPr>
      <xdr:spPr>
        <a:xfrm>
          <a:off x="7810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111995</xdr:rowOff>
    </xdr:from>
    <xdr:ext cx="469744" cy="259045"/>
    <xdr:sp macro="" textlink="">
      <xdr:nvSpPr>
        <xdr:cNvPr id="316" name="テキスト ボックス 315"/>
        <xdr:cNvSpPr txBox="1"/>
      </xdr:nvSpPr>
      <xdr:spPr>
        <a:xfrm>
          <a:off x="7626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16075</xdr:rowOff>
    </xdr:from>
    <xdr:to>
      <xdr:col>36</xdr:col>
      <xdr:colOff>165100</xdr:colOff>
      <xdr:row>37</xdr:row>
      <xdr:rowOff>117675</xdr:rowOff>
    </xdr:to>
    <xdr:sp macro="" textlink="">
      <xdr:nvSpPr>
        <xdr:cNvPr id="317" name="楕円 316"/>
        <xdr:cNvSpPr/>
      </xdr:nvSpPr>
      <xdr:spPr>
        <a:xfrm>
          <a:off x="6921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134202</xdr:rowOff>
    </xdr:from>
    <xdr:ext cx="469744" cy="259045"/>
    <xdr:sp macro="" textlink="">
      <xdr:nvSpPr>
        <xdr:cNvPr id="318" name="テキスト ボックス 317"/>
        <xdr:cNvSpPr txBox="1"/>
      </xdr:nvSpPr>
      <xdr:spPr>
        <a:xfrm>
          <a:off x="6737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95700</xdr:rowOff>
    </xdr:from>
    <xdr:to>
      <xdr:col>55</xdr:col>
      <xdr:colOff>0</xdr:colOff>
      <xdr:row>57</xdr:row>
      <xdr:rowOff>102558</xdr:rowOff>
    </xdr:to>
    <xdr:cxnSp macro="">
      <xdr:nvCxnSpPr>
        <xdr:cNvPr id="349" name="直線コネクタ 348"/>
        <xdr:cNvCxnSpPr/>
      </xdr:nvCxnSpPr>
      <xdr:spPr>
        <a:xfrm flipV="1">
          <a:off x="9639300" y="98683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15277</xdr:rowOff>
    </xdr:from>
    <xdr:to>
      <xdr:col>50</xdr:col>
      <xdr:colOff>114300</xdr:colOff>
      <xdr:row>57</xdr:row>
      <xdr:rowOff>102558</xdr:rowOff>
    </xdr:to>
    <xdr:cxnSp macro="">
      <xdr:nvCxnSpPr>
        <xdr:cNvPr id="352" name="直線コネクタ 351"/>
        <xdr:cNvCxnSpPr/>
      </xdr:nvCxnSpPr>
      <xdr:spPr>
        <a:xfrm>
          <a:off x="8750300" y="9273577"/>
          <a:ext cx="889000" cy="60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15277</xdr:rowOff>
    </xdr:from>
    <xdr:to>
      <xdr:col>45</xdr:col>
      <xdr:colOff>177800</xdr:colOff>
      <xdr:row>56</xdr:row>
      <xdr:rowOff>39029</xdr:rowOff>
    </xdr:to>
    <xdr:cxnSp macro="">
      <xdr:nvCxnSpPr>
        <xdr:cNvPr id="355" name="直線コネクタ 354"/>
        <xdr:cNvCxnSpPr/>
      </xdr:nvCxnSpPr>
      <xdr:spPr>
        <a:xfrm flipV="1">
          <a:off x="7861300" y="9273577"/>
          <a:ext cx="889000" cy="3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39029</xdr:rowOff>
    </xdr:from>
    <xdr:to>
      <xdr:col>41</xdr:col>
      <xdr:colOff>50800</xdr:colOff>
      <xdr:row>57</xdr:row>
      <xdr:rowOff>37516</xdr:rowOff>
    </xdr:to>
    <xdr:cxnSp macro="">
      <xdr:nvCxnSpPr>
        <xdr:cNvPr id="358" name="直線コネクタ 357"/>
        <xdr:cNvCxnSpPr/>
      </xdr:nvCxnSpPr>
      <xdr:spPr>
        <a:xfrm flipV="1">
          <a:off x="6972300" y="9640229"/>
          <a:ext cx="889000" cy="16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44900</xdr:rowOff>
    </xdr:from>
    <xdr:to>
      <xdr:col>55</xdr:col>
      <xdr:colOff>50800</xdr:colOff>
      <xdr:row>57</xdr:row>
      <xdr:rowOff>146500</xdr:rowOff>
    </xdr:to>
    <xdr:sp macro="" textlink="">
      <xdr:nvSpPr>
        <xdr:cNvPr id="368" name="楕円 367"/>
        <xdr:cNvSpPr/>
      </xdr:nvSpPr>
      <xdr:spPr>
        <a:xfrm>
          <a:off x="10426700" y="98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67777</xdr:rowOff>
    </xdr:from>
    <xdr:ext cx="534377" cy="259045"/>
    <xdr:sp macro="" textlink="">
      <xdr:nvSpPr>
        <xdr:cNvPr id="369" name="農林水産業費該当値テキスト"/>
        <xdr:cNvSpPr txBox="1"/>
      </xdr:nvSpPr>
      <xdr:spPr>
        <a:xfrm>
          <a:off x="10528300" y="96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51758</xdr:rowOff>
    </xdr:from>
    <xdr:to>
      <xdr:col>50</xdr:col>
      <xdr:colOff>165100</xdr:colOff>
      <xdr:row>57</xdr:row>
      <xdr:rowOff>153358</xdr:rowOff>
    </xdr:to>
    <xdr:sp macro="" textlink="">
      <xdr:nvSpPr>
        <xdr:cNvPr id="370" name="楕円 369"/>
        <xdr:cNvSpPr/>
      </xdr:nvSpPr>
      <xdr:spPr>
        <a:xfrm>
          <a:off x="9588500" y="98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169885</xdr:rowOff>
    </xdr:from>
    <xdr:ext cx="534377" cy="259045"/>
    <xdr:sp macro="" textlink="">
      <xdr:nvSpPr>
        <xdr:cNvPr id="371" name="テキスト ボックス 370"/>
        <xdr:cNvSpPr txBox="1"/>
      </xdr:nvSpPr>
      <xdr:spPr>
        <a:xfrm>
          <a:off x="9372111" y="9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135927</xdr:rowOff>
    </xdr:from>
    <xdr:to>
      <xdr:col>46</xdr:col>
      <xdr:colOff>38100</xdr:colOff>
      <xdr:row>54</xdr:row>
      <xdr:rowOff>66077</xdr:rowOff>
    </xdr:to>
    <xdr:sp macro="" textlink="">
      <xdr:nvSpPr>
        <xdr:cNvPr id="372" name="楕円 371"/>
        <xdr:cNvSpPr/>
      </xdr:nvSpPr>
      <xdr:spPr>
        <a:xfrm>
          <a:off x="8699500" y="92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82604</xdr:rowOff>
    </xdr:from>
    <xdr:ext cx="534377" cy="259045"/>
    <xdr:sp macro="" textlink="">
      <xdr:nvSpPr>
        <xdr:cNvPr id="373" name="テキスト ボックス 372"/>
        <xdr:cNvSpPr txBox="1"/>
      </xdr:nvSpPr>
      <xdr:spPr>
        <a:xfrm>
          <a:off x="8483111" y="89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159679</xdr:rowOff>
    </xdr:from>
    <xdr:to>
      <xdr:col>41</xdr:col>
      <xdr:colOff>101600</xdr:colOff>
      <xdr:row>56</xdr:row>
      <xdr:rowOff>89829</xdr:rowOff>
    </xdr:to>
    <xdr:sp macro="" textlink="">
      <xdr:nvSpPr>
        <xdr:cNvPr id="374" name="楕円 373"/>
        <xdr:cNvSpPr/>
      </xdr:nvSpPr>
      <xdr:spPr>
        <a:xfrm>
          <a:off x="7810500" y="95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106356</xdr:rowOff>
    </xdr:from>
    <xdr:ext cx="534377" cy="259045"/>
    <xdr:sp macro="" textlink="">
      <xdr:nvSpPr>
        <xdr:cNvPr id="375" name="テキスト ボックス 374"/>
        <xdr:cNvSpPr txBox="1"/>
      </xdr:nvSpPr>
      <xdr:spPr>
        <a:xfrm>
          <a:off x="7594111" y="93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158166</xdr:rowOff>
    </xdr:from>
    <xdr:to>
      <xdr:col>36</xdr:col>
      <xdr:colOff>165100</xdr:colOff>
      <xdr:row>57</xdr:row>
      <xdr:rowOff>88316</xdr:rowOff>
    </xdr:to>
    <xdr:sp macro="" textlink="">
      <xdr:nvSpPr>
        <xdr:cNvPr id="376" name="楕円 375"/>
        <xdr:cNvSpPr/>
      </xdr:nvSpPr>
      <xdr:spPr>
        <a:xfrm>
          <a:off x="6921500" y="97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104843</xdr:rowOff>
    </xdr:from>
    <xdr:ext cx="534377" cy="259045"/>
    <xdr:sp macro="" textlink="">
      <xdr:nvSpPr>
        <xdr:cNvPr id="377" name="テキスト ボックス 376"/>
        <xdr:cNvSpPr txBox="1"/>
      </xdr:nvSpPr>
      <xdr:spPr>
        <a:xfrm>
          <a:off x="6705111" y="9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138720</xdr:rowOff>
    </xdr:from>
    <xdr:to>
      <xdr:col>55</xdr:col>
      <xdr:colOff>0</xdr:colOff>
      <xdr:row>76</xdr:row>
      <xdr:rowOff>22281</xdr:rowOff>
    </xdr:to>
    <xdr:cxnSp macro="">
      <xdr:nvCxnSpPr>
        <xdr:cNvPr id="408" name="直線コネクタ 407"/>
        <xdr:cNvCxnSpPr/>
      </xdr:nvCxnSpPr>
      <xdr:spPr>
        <a:xfrm>
          <a:off x="9639300" y="12997470"/>
          <a:ext cx="838200" cy="5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111174</xdr:rowOff>
    </xdr:from>
    <xdr:to>
      <xdr:col>50</xdr:col>
      <xdr:colOff>114300</xdr:colOff>
      <xdr:row>75</xdr:row>
      <xdr:rowOff>138720</xdr:rowOff>
    </xdr:to>
    <xdr:cxnSp macro="">
      <xdr:nvCxnSpPr>
        <xdr:cNvPr id="411" name="直線コネクタ 410"/>
        <xdr:cNvCxnSpPr/>
      </xdr:nvCxnSpPr>
      <xdr:spPr>
        <a:xfrm>
          <a:off x="8750300" y="12627024"/>
          <a:ext cx="889000" cy="3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111174</xdr:rowOff>
    </xdr:from>
    <xdr:to>
      <xdr:col>45</xdr:col>
      <xdr:colOff>177800</xdr:colOff>
      <xdr:row>73</xdr:row>
      <xdr:rowOff>134801</xdr:rowOff>
    </xdr:to>
    <xdr:cxnSp macro="">
      <xdr:nvCxnSpPr>
        <xdr:cNvPr id="414" name="直線コネクタ 413"/>
        <xdr:cNvCxnSpPr/>
      </xdr:nvCxnSpPr>
      <xdr:spPr>
        <a:xfrm flipV="1">
          <a:off x="7861300" y="12627024"/>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141725</xdr:rowOff>
    </xdr:from>
    <xdr:to>
      <xdr:col>41</xdr:col>
      <xdr:colOff>50800</xdr:colOff>
      <xdr:row>73</xdr:row>
      <xdr:rowOff>134801</xdr:rowOff>
    </xdr:to>
    <xdr:cxnSp macro="">
      <xdr:nvCxnSpPr>
        <xdr:cNvPr id="417" name="直線コネクタ 416"/>
        <xdr:cNvCxnSpPr/>
      </xdr:nvCxnSpPr>
      <xdr:spPr>
        <a:xfrm>
          <a:off x="6972300" y="12486125"/>
          <a:ext cx="889000" cy="16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142932</xdr:rowOff>
    </xdr:from>
    <xdr:to>
      <xdr:col>55</xdr:col>
      <xdr:colOff>50800</xdr:colOff>
      <xdr:row>76</xdr:row>
      <xdr:rowOff>73081</xdr:rowOff>
    </xdr:to>
    <xdr:sp macro="" textlink="">
      <xdr:nvSpPr>
        <xdr:cNvPr id="427" name="楕円 426"/>
        <xdr:cNvSpPr/>
      </xdr:nvSpPr>
      <xdr:spPr>
        <a:xfrm>
          <a:off x="10426700" y="13001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165809</xdr:rowOff>
    </xdr:from>
    <xdr:ext cx="534377" cy="259045"/>
    <xdr:sp macro="" textlink="">
      <xdr:nvSpPr>
        <xdr:cNvPr id="428" name="商工費該当値テキスト"/>
        <xdr:cNvSpPr txBox="1"/>
      </xdr:nvSpPr>
      <xdr:spPr>
        <a:xfrm>
          <a:off x="10528300" y="128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87920</xdr:rowOff>
    </xdr:from>
    <xdr:to>
      <xdr:col>50</xdr:col>
      <xdr:colOff>165100</xdr:colOff>
      <xdr:row>76</xdr:row>
      <xdr:rowOff>18070</xdr:rowOff>
    </xdr:to>
    <xdr:sp macro="" textlink="">
      <xdr:nvSpPr>
        <xdr:cNvPr id="429" name="楕円 428"/>
        <xdr:cNvSpPr/>
      </xdr:nvSpPr>
      <xdr:spPr>
        <a:xfrm>
          <a:off x="9588500" y="129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34597</xdr:rowOff>
    </xdr:from>
    <xdr:ext cx="534377" cy="259045"/>
    <xdr:sp macro="" textlink="">
      <xdr:nvSpPr>
        <xdr:cNvPr id="430" name="テキスト ボックス 429"/>
        <xdr:cNvSpPr txBox="1"/>
      </xdr:nvSpPr>
      <xdr:spPr>
        <a:xfrm>
          <a:off x="9372111" y="127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60374</xdr:rowOff>
    </xdr:from>
    <xdr:to>
      <xdr:col>46</xdr:col>
      <xdr:colOff>38100</xdr:colOff>
      <xdr:row>73</xdr:row>
      <xdr:rowOff>161974</xdr:rowOff>
    </xdr:to>
    <xdr:sp macro="" textlink="">
      <xdr:nvSpPr>
        <xdr:cNvPr id="431" name="楕円 430"/>
        <xdr:cNvSpPr/>
      </xdr:nvSpPr>
      <xdr:spPr>
        <a:xfrm>
          <a:off x="8699500" y="125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7051</xdr:rowOff>
    </xdr:from>
    <xdr:ext cx="534377" cy="259045"/>
    <xdr:sp macro="" textlink="">
      <xdr:nvSpPr>
        <xdr:cNvPr id="432" name="テキスト ボックス 431"/>
        <xdr:cNvSpPr txBox="1"/>
      </xdr:nvSpPr>
      <xdr:spPr>
        <a:xfrm>
          <a:off x="8483111" y="123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84001</xdr:rowOff>
    </xdr:from>
    <xdr:to>
      <xdr:col>41</xdr:col>
      <xdr:colOff>101600</xdr:colOff>
      <xdr:row>74</xdr:row>
      <xdr:rowOff>14151</xdr:rowOff>
    </xdr:to>
    <xdr:sp macro="" textlink="">
      <xdr:nvSpPr>
        <xdr:cNvPr id="433" name="楕円 432"/>
        <xdr:cNvSpPr/>
      </xdr:nvSpPr>
      <xdr:spPr>
        <a:xfrm>
          <a:off x="7810500" y="125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30678</xdr:rowOff>
    </xdr:from>
    <xdr:ext cx="534377" cy="259045"/>
    <xdr:sp macro="" textlink="">
      <xdr:nvSpPr>
        <xdr:cNvPr id="434" name="テキスト ボックス 433"/>
        <xdr:cNvSpPr txBox="1"/>
      </xdr:nvSpPr>
      <xdr:spPr>
        <a:xfrm>
          <a:off x="7594111" y="123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90925</xdr:rowOff>
    </xdr:from>
    <xdr:to>
      <xdr:col>36</xdr:col>
      <xdr:colOff>165100</xdr:colOff>
      <xdr:row>73</xdr:row>
      <xdr:rowOff>21075</xdr:rowOff>
    </xdr:to>
    <xdr:sp macro="" textlink="">
      <xdr:nvSpPr>
        <xdr:cNvPr id="435" name="楕円 434"/>
        <xdr:cNvSpPr/>
      </xdr:nvSpPr>
      <xdr:spPr>
        <a:xfrm>
          <a:off x="6921500" y="124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37602</xdr:rowOff>
    </xdr:from>
    <xdr:ext cx="534377" cy="259045"/>
    <xdr:sp macro="" textlink="">
      <xdr:nvSpPr>
        <xdr:cNvPr id="436" name="テキスト ボックス 435"/>
        <xdr:cNvSpPr txBox="1"/>
      </xdr:nvSpPr>
      <xdr:spPr>
        <a:xfrm>
          <a:off x="6705111" y="122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64229</xdr:rowOff>
    </xdr:from>
    <xdr:to>
      <xdr:col>55</xdr:col>
      <xdr:colOff>0</xdr:colOff>
      <xdr:row>93</xdr:row>
      <xdr:rowOff>105159</xdr:rowOff>
    </xdr:to>
    <xdr:cxnSp macro="">
      <xdr:nvCxnSpPr>
        <xdr:cNvPr id="467" name="直線コネクタ 466"/>
        <xdr:cNvCxnSpPr/>
      </xdr:nvCxnSpPr>
      <xdr:spPr>
        <a:xfrm>
          <a:off x="9639300" y="15837629"/>
          <a:ext cx="838200" cy="2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64229</xdr:rowOff>
    </xdr:from>
    <xdr:to>
      <xdr:col>50</xdr:col>
      <xdr:colOff>114300</xdr:colOff>
      <xdr:row>92</xdr:row>
      <xdr:rowOff>86317</xdr:rowOff>
    </xdr:to>
    <xdr:cxnSp macro="">
      <xdr:nvCxnSpPr>
        <xdr:cNvPr id="470" name="直線コネクタ 469"/>
        <xdr:cNvCxnSpPr/>
      </xdr:nvCxnSpPr>
      <xdr:spPr>
        <a:xfrm flipV="1">
          <a:off x="8750300" y="15837629"/>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86317</xdr:rowOff>
    </xdr:from>
    <xdr:to>
      <xdr:col>45</xdr:col>
      <xdr:colOff>177800</xdr:colOff>
      <xdr:row>92</xdr:row>
      <xdr:rowOff>99161</xdr:rowOff>
    </xdr:to>
    <xdr:cxnSp macro="">
      <xdr:nvCxnSpPr>
        <xdr:cNvPr id="473" name="直線コネクタ 472"/>
        <xdr:cNvCxnSpPr/>
      </xdr:nvCxnSpPr>
      <xdr:spPr>
        <a:xfrm flipV="1">
          <a:off x="7861300" y="15859717"/>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99161</xdr:rowOff>
    </xdr:from>
    <xdr:to>
      <xdr:col>41</xdr:col>
      <xdr:colOff>50800</xdr:colOff>
      <xdr:row>92</xdr:row>
      <xdr:rowOff>159936</xdr:rowOff>
    </xdr:to>
    <xdr:cxnSp macro="">
      <xdr:nvCxnSpPr>
        <xdr:cNvPr id="476" name="直線コネクタ 475"/>
        <xdr:cNvCxnSpPr/>
      </xdr:nvCxnSpPr>
      <xdr:spPr>
        <a:xfrm flipV="1">
          <a:off x="6972300" y="15872561"/>
          <a:ext cx="889000" cy="6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54359</xdr:rowOff>
    </xdr:from>
    <xdr:to>
      <xdr:col>55</xdr:col>
      <xdr:colOff>50800</xdr:colOff>
      <xdr:row>93</xdr:row>
      <xdr:rowOff>155959</xdr:rowOff>
    </xdr:to>
    <xdr:sp macro="" textlink="">
      <xdr:nvSpPr>
        <xdr:cNvPr id="486" name="楕円 485"/>
        <xdr:cNvSpPr/>
      </xdr:nvSpPr>
      <xdr:spPr>
        <a:xfrm>
          <a:off x="10426700" y="1599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77236</xdr:rowOff>
    </xdr:from>
    <xdr:ext cx="534377" cy="259045"/>
    <xdr:sp macro="" textlink="">
      <xdr:nvSpPr>
        <xdr:cNvPr id="487" name="土木費該当値テキスト"/>
        <xdr:cNvSpPr txBox="1"/>
      </xdr:nvSpPr>
      <xdr:spPr>
        <a:xfrm>
          <a:off x="10528300" y="158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13429</xdr:rowOff>
    </xdr:from>
    <xdr:to>
      <xdr:col>50</xdr:col>
      <xdr:colOff>165100</xdr:colOff>
      <xdr:row>92</xdr:row>
      <xdr:rowOff>115029</xdr:rowOff>
    </xdr:to>
    <xdr:sp macro="" textlink="">
      <xdr:nvSpPr>
        <xdr:cNvPr id="488" name="楕円 487"/>
        <xdr:cNvSpPr/>
      </xdr:nvSpPr>
      <xdr:spPr>
        <a:xfrm>
          <a:off x="9588500" y="157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131556</xdr:rowOff>
    </xdr:from>
    <xdr:ext cx="599010" cy="259045"/>
    <xdr:sp macro="" textlink="">
      <xdr:nvSpPr>
        <xdr:cNvPr id="489" name="テキスト ボックス 488"/>
        <xdr:cNvSpPr txBox="1"/>
      </xdr:nvSpPr>
      <xdr:spPr>
        <a:xfrm>
          <a:off x="9339795" y="1556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35517</xdr:rowOff>
    </xdr:from>
    <xdr:to>
      <xdr:col>46</xdr:col>
      <xdr:colOff>38100</xdr:colOff>
      <xdr:row>92</xdr:row>
      <xdr:rowOff>137117</xdr:rowOff>
    </xdr:to>
    <xdr:sp macro="" textlink="">
      <xdr:nvSpPr>
        <xdr:cNvPr id="490" name="楕円 489"/>
        <xdr:cNvSpPr/>
      </xdr:nvSpPr>
      <xdr:spPr>
        <a:xfrm>
          <a:off x="8699500" y="1580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153644</xdr:rowOff>
    </xdr:from>
    <xdr:ext cx="599010" cy="259045"/>
    <xdr:sp macro="" textlink="">
      <xdr:nvSpPr>
        <xdr:cNvPr id="491" name="テキスト ボックス 490"/>
        <xdr:cNvSpPr txBox="1"/>
      </xdr:nvSpPr>
      <xdr:spPr>
        <a:xfrm>
          <a:off x="8450795" y="1558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48361</xdr:rowOff>
    </xdr:from>
    <xdr:to>
      <xdr:col>41</xdr:col>
      <xdr:colOff>101600</xdr:colOff>
      <xdr:row>92</xdr:row>
      <xdr:rowOff>149961</xdr:rowOff>
    </xdr:to>
    <xdr:sp macro="" textlink="">
      <xdr:nvSpPr>
        <xdr:cNvPr id="492" name="楕円 491"/>
        <xdr:cNvSpPr/>
      </xdr:nvSpPr>
      <xdr:spPr>
        <a:xfrm>
          <a:off x="7810500" y="158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166488</xdr:rowOff>
    </xdr:from>
    <xdr:ext cx="599010" cy="259045"/>
    <xdr:sp macro="" textlink="">
      <xdr:nvSpPr>
        <xdr:cNvPr id="493" name="テキスト ボックス 492"/>
        <xdr:cNvSpPr txBox="1"/>
      </xdr:nvSpPr>
      <xdr:spPr>
        <a:xfrm>
          <a:off x="7561795" y="1559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109136</xdr:rowOff>
    </xdr:from>
    <xdr:to>
      <xdr:col>36</xdr:col>
      <xdr:colOff>165100</xdr:colOff>
      <xdr:row>93</xdr:row>
      <xdr:rowOff>39286</xdr:rowOff>
    </xdr:to>
    <xdr:sp macro="" textlink="">
      <xdr:nvSpPr>
        <xdr:cNvPr id="494" name="楕円 493"/>
        <xdr:cNvSpPr/>
      </xdr:nvSpPr>
      <xdr:spPr>
        <a:xfrm>
          <a:off x="6921500" y="158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55813</xdr:rowOff>
    </xdr:from>
    <xdr:ext cx="599010" cy="259045"/>
    <xdr:sp macro="" textlink="">
      <xdr:nvSpPr>
        <xdr:cNvPr id="495" name="テキスト ボックス 494"/>
        <xdr:cNvSpPr txBox="1"/>
      </xdr:nvSpPr>
      <xdr:spPr>
        <a:xfrm>
          <a:off x="6672795" y="1565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56098</xdr:rowOff>
    </xdr:from>
    <xdr:to>
      <xdr:col>85</xdr:col>
      <xdr:colOff>127000</xdr:colOff>
      <xdr:row>36</xdr:row>
      <xdr:rowOff>57273</xdr:rowOff>
    </xdr:to>
    <xdr:cxnSp macro="">
      <xdr:nvCxnSpPr>
        <xdr:cNvPr id="526" name="直線コネクタ 525"/>
        <xdr:cNvCxnSpPr/>
      </xdr:nvCxnSpPr>
      <xdr:spPr>
        <a:xfrm>
          <a:off x="15481300" y="6228298"/>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56098</xdr:rowOff>
    </xdr:from>
    <xdr:to>
      <xdr:col>81</xdr:col>
      <xdr:colOff>50800</xdr:colOff>
      <xdr:row>36</xdr:row>
      <xdr:rowOff>95956</xdr:rowOff>
    </xdr:to>
    <xdr:cxnSp macro="">
      <xdr:nvCxnSpPr>
        <xdr:cNvPr id="529" name="直線コネクタ 528"/>
        <xdr:cNvCxnSpPr/>
      </xdr:nvCxnSpPr>
      <xdr:spPr>
        <a:xfrm flipV="1">
          <a:off x="14592300" y="6228298"/>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50138</xdr:rowOff>
    </xdr:from>
    <xdr:to>
      <xdr:col>76</xdr:col>
      <xdr:colOff>114300</xdr:colOff>
      <xdr:row>36</xdr:row>
      <xdr:rowOff>95956</xdr:rowOff>
    </xdr:to>
    <xdr:cxnSp macro="">
      <xdr:nvCxnSpPr>
        <xdr:cNvPr id="532" name="直線コネクタ 531"/>
        <xdr:cNvCxnSpPr/>
      </xdr:nvCxnSpPr>
      <xdr:spPr>
        <a:xfrm>
          <a:off x="13703300" y="5536538"/>
          <a:ext cx="889000" cy="7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50138</xdr:rowOff>
    </xdr:from>
    <xdr:to>
      <xdr:col>71</xdr:col>
      <xdr:colOff>177800</xdr:colOff>
      <xdr:row>35</xdr:row>
      <xdr:rowOff>6214</xdr:rowOff>
    </xdr:to>
    <xdr:cxnSp macro="">
      <xdr:nvCxnSpPr>
        <xdr:cNvPr id="535" name="直線コネクタ 534"/>
        <xdr:cNvCxnSpPr/>
      </xdr:nvCxnSpPr>
      <xdr:spPr>
        <a:xfrm flipV="1">
          <a:off x="12814300" y="5536538"/>
          <a:ext cx="889000" cy="47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6473</xdr:rowOff>
    </xdr:from>
    <xdr:to>
      <xdr:col>85</xdr:col>
      <xdr:colOff>177800</xdr:colOff>
      <xdr:row>36</xdr:row>
      <xdr:rowOff>108073</xdr:rowOff>
    </xdr:to>
    <xdr:sp macro="" textlink="">
      <xdr:nvSpPr>
        <xdr:cNvPr id="545" name="楕円 544"/>
        <xdr:cNvSpPr/>
      </xdr:nvSpPr>
      <xdr:spPr>
        <a:xfrm>
          <a:off x="16268700" y="61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29350</xdr:rowOff>
    </xdr:from>
    <xdr:ext cx="534377" cy="259045"/>
    <xdr:sp macro="" textlink="">
      <xdr:nvSpPr>
        <xdr:cNvPr id="546" name="消防費該当値テキスト"/>
        <xdr:cNvSpPr txBox="1"/>
      </xdr:nvSpPr>
      <xdr:spPr>
        <a:xfrm>
          <a:off x="16370300" y="60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5298</xdr:rowOff>
    </xdr:from>
    <xdr:to>
      <xdr:col>81</xdr:col>
      <xdr:colOff>101600</xdr:colOff>
      <xdr:row>36</xdr:row>
      <xdr:rowOff>106898</xdr:rowOff>
    </xdr:to>
    <xdr:sp macro="" textlink="">
      <xdr:nvSpPr>
        <xdr:cNvPr id="547" name="楕円 546"/>
        <xdr:cNvSpPr/>
      </xdr:nvSpPr>
      <xdr:spPr>
        <a:xfrm>
          <a:off x="15430500" y="61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123425</xdr:rowOff>
    </xdr:from>
    <xdr:ext cx="534377" cy="259045"/>
    <xdr:sp macro="" textlink="">
      <xdr:nvSpPr>
        <xdr:cNvPr id="548" name="テキスト ボックス 547"/>
        <xdr:cNvSpPr txBox="1"/>
      </xdr:nvSpPr>
      <xdr:spPr>
        <a:xfrm>
          <a:off x="15214111" y="595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45156</xdr:rowOff>
    </xdr:from>
    <xdr:to>
      <xdr:col>76</xdr:col>
      <xdr:colOff>165100</xdr:colOff>
      <xdr:row>36</xdr:row>
      <xdr:rowOff>146756</xdr:rowOff>
    </xdr:to>
    <xdr:sp macro="" textlink="">
      <xdr:nvSpPr>
        <xdr:cNvPr id="549" name="楕円 548"/>
        <xdr:cNvSpPr/>
      </xdr:nvSpPr>
      <xdr:spPr>
        <a:xfrm>
          <a:off x="14541500" y="62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163283</xdr:rowOff>
    </xdr:from>
    <xdr:ext cx="534377" cy="259045"/>
    <xdr:sp macro="" textlink="">
      <xdr:nvSpPr>
        <xdr:cNvPr id="550" name="テキスト ボックス 549"/>
        <xdr:cNvSpPr txBox="1"/>
      </xdr:nvSpPr>
      <xdr:spPr>
        <a:xfrm>
          <a:off x="14325111" y="599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170788</xdr:rowOff>
    </xdr:from>
    <xdr:to>
      <xdr:col>72</xdr:col>
      <xdr:colOff>38100</xdr:colOff>
      <xdr:row>32</xdr:row>
      <xdr:rowOff>100938</xdr:rowOff>
    </xdr:to>
    <xdr:sp macro="" textlink="">
      <xdr:nvSpPr>
        <xdr:cNvPr id="551" name="楕円 550"/>
        <xdr:cNvSpPr/>
      </xdr:nvSpPr>
      <xdr:spPr>
        <a:xfrm>
          <a:off x="13652500" y="54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117465</xdr:rowOff>
    </xdr:from>
    <xdr:ext cx="534377" cy="259045"/>
    <xdr:sp macro="" textlink="">
      <xdr:nvSpPr>
        <xdr:cNvPr id="552" name="テキスト ボックス 551"/>
        <xdr:cNvSpPr txBox="1"/>
      </xdr:nvSpPr>
      <xdr:spPr>
        <a:xfrm>
          <a:off x="13436111" y="526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126864</xdr:rowOff>
    </xdr:from>
    <xdr:to>
      <xdr:col>67</xdr:col>
      <xdr:colOff>101600</xdr:colOff>
      <xdr:row>35</xdr:row>
      <xdr:rowOff>57014</xdr:rowOff>
    </xdr:to>
    <xdr:sp macro="" textlink="">
      <xdr:nvSpPr>
        <xdr:cNvPr id="553" name="楕円 552"/>
        <xdr:cNvSpPr/>
      </xdr:nvSpPr>
      <xdr:spPr>
        <a:xfrm>
          <a:off x="12763500" y="595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73541</xdr:rowOff>
    </xdr:from>
    <xdr:ext cx="534377" cy="259045"/>
    <xdr:sp macro="" textlink="">
      <xdr:nvSpPr>
        <xdr:cNvPr id="554" name="テキスト ボックス 553"/>
        <xdr:cNvSpPr txBox="1"/>
      </xdr:nvSpPr>
      <xdr:spPr>
        <a:xfrm>
          <a:off x="12547111" y="573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49838</xdr:rowOff>
    </xdr:from>
    <xdr:to>
      <xdr:col>85</xdr:col>
      <xdr:colOff>127000</xdr:colOff>
      <xdr:row>55</xdr:row>
      <xdr:rowOff>35589</xdr:rowOff>
    </xdr:to>
    <xdr:cxnSp macro="">
      <xdr:nvCxnSpPr>
        <xdr:cNvPr id="586" name="直線コネクタ 585"/>
        <xdr:cNvCxnSpPr/>
      </xdr:nvCxnSpPr>
      <xdr:spPr>
        <a:xfrm flipV="1">
          <a:off x="15481300" y="9136688"/>
          <a:ext cx="838200" cy="3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35589</xdr:rowOff>
    </xdr:from>
    <xdr:to>
      <xdr:col>81</xdr:col>
      <xdr:colOff>50800</xdr:colOff>
      <xdr:row>55</xdr:row>
      <xdr:rowOff>109155</xdr:rowOff>
    </xdr:to>
    <xdr:cxnSp macro="">
      <xdr:nvCxnSpPr>
        <xdr:cNvPr id="589" name="直線コネクタ 588"/>
        <xdr:cNvCxnSpPr/>
      </xdr:nvCxnSpPr>
      <xdr:spPr>
        <a:xfrm flipV="1">
          <a:off x="14592300" y="9465339"/>
          <a:ext cx="889000" cy="7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109155</xdr:rowOff>
    </xdr:from>
    <xdr:to>
      <xdr:col>76</xdr:col>
      <xdr:colOff>114300</xdr:colOff>
      <xdr:row>56</xdr:row>
      <xdr:rowOff>138720</xdr:rowOff>
    </xdr:to>
    <xdr:cxnSp macro="">
      <xdr:nvCxnSpPr>
        <xdr:cNvPr id="592" name="直線コネクタ 591"/>
        <xdr:cNvCxnSpPr/>
      </xdr:nvCxnSpPr>
      <xdr:spPr>
        <a:xfrm flipV="1">
          <a:off x="13703300" y="9538905"/>
          <a:ext cx="889000" cy="20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54367</xdr:rowOff>
    </xdr:from>
    <xdr:to>
      <xdr:col>71</xdr:col>
      <xdr:colOff>177800</xdr:colOff>
      <xdr:row>56</xdr:row>
      <xdr:rowOff>138720</xdr:rowOff>
    </xdr:to>
    <xdr:cxnSp macro="">
      <xdr:nvCxnSpPr>
        <xdr:cNvPr id="595" name="直線コネクタ 594"/>
        <xdr:cNvCxnSpPr/>
      </xdr:nvCxnSpPr>
      <xdr:spPr>
        <a:xfrm>
          <a:off x="12814300" y="9655567"/>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170488</xdr:rowOff>
    </xdr:from>
    <xdr:to>
      <xdr:col>85</xdr:col>
      <xdr:colOff>177800</xdr:colOff>
      <xdr:row>53</xdr:row>
      <xdr:rowOff>100638</xdr:rowOff>
    </xdr:to>
    <xdr:sp macro="" textlink="">
      <xdr:nvSpPr>
        <xdr:cNvPr id="605" name="楕円 604"/>
        <xdr:cNvSpPr/>
      </xdr:nvSpPr>
      <xdr:spPr>
        <a:xfrm>
          <a:off x="16268700" y="90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21915</xdr:rowOff>
    </xdr:from>
    <xdr:ext cx="599010" cy="259045"/>
    <xdr:sp macro="" textlink="">
      <xdr:nvSpPr>
        <xdr:cNvPr id="606" name="教育費該当値テキスト"/>
        <xdr:cNvSpPr txBox="1"/>
      </xdr:nvSpPr>
      <xdr:spPr>
        <a:xfrm>
          <a:off x="16370300" y="8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156239</xdr:rowOff>
    </xdr:from>
    <xdr:to>
      <xdr:col>81</xdr:col>
      <xdr:colOff>101600</xdr:colOff>
      <xdr:row>55</xdr:row>
      <xdr:rowOff>86389</xdr:rowOff>
    </xdr:to>
    <xdr:sp macro="" textlink="">
      <xdr:nvSpPr>
        <xdr:cNvPr id="607" name="楕円 606"/>
        <xdr:cNvSpPr/>
      </xdr:nvSpPr>
      <xdr:spPr>
        <a:xfrm>
          <a:off x="15430500" y="94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102916</xdr:rowOff>
    </xdr:from>
    <xdr:ext cx="534377" cy="259045"/>
    <xdr:sp macro="" textlink="">
      <xdr:nvSpPr>
        <xdr:cNvPr id="608" name="テキスト ボックス 607"/>
        <xdr:cNvSpPr txBox="1"/>
      </xdr:nvSpPr>
      <xdr:spPr>
        <a:xfrm>
          <a:off x="15214111" y="91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58355</xdr:rowOff>
    </xdr:from>
    <xdr:to>
      <xdr:col>76</xdr:col>
      <xdr:colOff>165100</xdr:colOff>
      <xdr:row>55</xdr:row>
      <xdr:rowOff>159955</xdr:rowOff>
    </xdr:to>
    <xdr:sp macro="" textlink="">
      <xdr:nvSpPr>
        <xdr:cNvPr id="609" name="楕円 608"/>
        <xdr:cNvSpPr/>
      </xdr:nvSpPr>
      <xdr:spPr>
        <a:xfrm>
          <a:off x="14541500" y="94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5032</xdr:rowOff>
    </xdr:from>
    <xdr:ext cx="534377" cy="259045"/>
    <xdr:sp macro="" textlink="">
      <xdr:nvSpPr>
        <xdr:cNvPr id="610" name="テキスト ボックス 609"/>
        <xdr:cNvSpPr txBox="1"/>
      </xdr:nvSpPr>
      <xdr:spPr>
        <a:xfrm>
          <a:off x="14325111" y="92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87920</xdr:rowOff>
    </xdr:from>
    <xdr:to>
      <xdr:col>72</xdr:col>
      <xdr:colOff>38100</xdr:colOff>
      <xdr:row>57</xdr:row>
      <xdr:rowOff>18070</xdr:rowOff>
    </xdr:to>
    <xdr:sp macro="" textlink="">
      <xdr:nvSpPr>
        <xdr:cNvPr id="611" name="楕円 610"/>
        <xdr:cNvSpPr/>
      </xdr:nvSpPr>
      <xdr:spPr>
        <a:xfrm>
          <a:off x="13652500" y="96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34597</xdr:rowOff>
    </xdr:from>
    <xdr:ext cx="534377" cy="259045"/>
    <xdr:sp macro="" textlink="">
      <xdr:nvSpPr>
        <xdr:cNvPr id="612" name="テキスト ボックス 611"/>
        <xdr:cNvSpPr txBox="1"/>
      </xdr:nvSpPr>
      <xdr:spPr>
        <a:xfrm>
          <a:off x="13436111" y="94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3567</xdr:rowOff>
    </xdr:from>
    <xdr:to>
      <xdr:col>67</xdr:col>
      <xdr:colOff>101600</xdr:colOff>
      <xdr:row>56</xdr:row>
      <xdr:rowOff>105167</xdr:rowOff>
    </xdr:to>
    <xdr:sp macro="" textlink="">
      <xdr:nvSpPr>
        <xdr:cNvPr id="613" name="楕円 612"/>
        <xdr:cNvSpPr/>
      </xdr:nvSpPr>
      <xdr:spPr>
        <a:xfrm>
          <a:off x="12763500" y="96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121694</xdr:rowOff>
    </xdr:from>
    <xdr:ext cx="534377" cy="259045"/>
    <xdr:sp macro="" textlink="">
      <xdr:nvSpPr>
        <xdr:cNvPr id="614" name="テキスト ボックス 613"/>
        <xdr:cNvSpPr txBox="1"/>
      </xdr:nvSpPr>
      <xdr:spPr>
        <a:xfrm>
          <a:off x="12547111" y="93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39818</xdr:rowOff>
    </xdr:from>
    <xdr:to>
      <xdr:col>85</xdr:col>
      <xdr:colOff>127000</xdr:colOff>
      <xdr:row>79</xdr:row>
      <xdr:rowOff>44450</xdr:rowOff>
    </xdr:to>
    <xdr:cxnSp macro="">
      <xdr:nvCxnSpPr>
        <xdr:cNvPr id="643" name="直線コネクタ 642"/>
        <xdr:cNvCxnSpPr/>
      </xdr:nvCxnSpPr>
      <xdr:spPr>
        <a:xfrm>
          <a:off x="15481300" y="13584368"/>
          <a:ext cx="8382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39818</xdr:rowOff>
    </xdr:from>
    <xdr:to>
      <xdr:col>81</xdr:col>
      <xdr:colOff>50800</xdr:colOff>
      <xdr:row>79</xdr:row>
      <xdr:rowOff>43524</xdr:rowOff>
    </xdr:to>
    <xdr:cxnSp macro="">
      <xdr:nvCxnSpPr>
        <xdr:cNvPr id="646" name="直線コネクタ 645"/>
        <xdr:cNvCxnSpPr/>
      </xdr:nvCxnSpPr>
      <xdr:spPr>
        <a:xfrm flipV="1">
          <a:off x="14592300" y="13584368"/>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43524</xdr:rowOff>
    </xdr:from>
    <xdr:to>
      <xdr:col>76</xdr:col>
      <xdr:colOff>114300</xdr:colOff>
      <xdr:row>79</xdr:row>
      <xdr:rowOff>44434</xdr:rowOff>
    </xdr:to>
    <xdr:cxnSp macro="">
      <xdr:nvCxnSpPr>
        <xdr:cNvPr id="649" name="直線コネクタ 648"/>
        <xdr:cNvCxnSpPr/>
      </xdr:nvCxnSpPr>
      <xdr:spPr>
        <a:xfrm flipV="1">
          <a:off x="13703300" y="13588074"/>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44408</xdr:rowOff>
    </xdr:from>
    <xdr:to>
      <xdr:col>71</xdr:col>
      <xdr:colOff>177800</xdr:colOff>
      <xdr:row>79</xdr:row>
      <xdr:rowOff>44434</xdr:rowOff>
    </xdr:to>
    <xdr:cxnSp macro="">
      <xdr:nvCxnSpPr>
        <xdr:cNvPr id="652" name="直線コネクタ 651"/>
        <xdr:cNvCxnSpPr/>
      </xdr:nvCxnSpPr>
      <xdr:spPr>
        <a:xfrm>
          <a:off x="12814300" y="13588958"/>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160468</xdr:rowOff>
    </xdr:from>
    <xdr:to>
      <xdr:col>81</xdr:col>
      <xdr:colOff>101600</xdr:colOff>
      <xdr:row>79</xdr:row>
      <xdr:rowOff>90618</xdr:rowOff>
    </xdr:to>
    <xdr:sp macro="" textlink="">
      <xdr:nvSpPr>
        <xdr:cNvPr id="664" name="楕円 663"/>
        <xdr:cNvSpPr/>
      </xdr:nvSpPr>
      <xdr:spPr>
        <a:xfrm>
          <a:off x="15430500" y="135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81745</xdr:rowOff>
    </xdr:from>
    <xdr:ext cx="469744" cy="259045"/>
    <xdr:sp macro="" textlink="">
      <xdr:nvSpPr>
        <xdr:cNvPr id="665" name="テキスト ボックス 664"/>
        <xdr:cNvSpPr txBox="1"/>
      </xdr:nvSpPr>
      <xdr:spPr>
        <a:xfrm>
          <a:off x="15246428" y="136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164174</xdr:rowOff>
    </xdr:from>
    <xdr:to>
      <xdr:col>76</xdr:col>
      <xdr:colOff>165100</xdr:colOff>
      <xdr:row>79</xdr:row>
      <xdr:rowOff>94324</xdr:rowOff>
    </xdr:to>
    <xdr:sp macro="" textlink="">
      <xdr:nvSpPr>
        <xdr:cNvPr id="666" name="楕円 665"/>
        <xdr:cNvSpPr/>
      </xdr:nvSpPr>
      <xdr:spPr>
        <a:xfrm>
          <a:off x="14541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85451</xdr:rowOff>
    </xdr:from>
    <xdr:ext cx="378565" cy="259045"/>
    <xdr:sp macro="" textlink="">
      <xdr:nvSpPr>
        <xdr:cNvPr id="667" name="テキスト ボックス 666"/>
        <xdr:cNvSpPr txBox="1"/>
      </xdr:nvSpPr>
      <xdr:spPr>
        <a:xfrm>
          <a:off x="14403017" y="136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165084</xdr:rowOff>
    </xdr:from>
    <xdr:to>
      <xdr:col>72</xdr:col>
      <xdr:colOff>38100</xdr:colOff>
      <xdr:row>79</xdr:row>
      <xdr:rowOff>95234</xdr:rowOff>
    </xdr:to>
    <xdr:sp macro="" textlink="">
      <xdr:nvSpPr>
        <xdr:cNvPr id="668" name="楕円 667"/>
        <xdr:cNvSpPr/>
      </xdr:nvSpPr>
      <xdr:spPr>
        <a:xfrm>
          <a:off x="13652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86361</xdr:rowOff>
    </xdr:from>
    <xdr:ext cx="249299" cy="259045"/>
    <xdr:sp macro="" textlink="">
      <xdr:nvSpPr>
        <xdr:cNvPr id="669" name="テキスト ボックス 668"/>
        <xdr:cNvSpPr txBox="1"/>
      </xdr:nvSpPr>
      <xdr:spPr>
        <a:xfrm>
          <a:off x="13578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165058</xdr:rowOff>
    </xdr:from>
    <xdr:to>
      <xdr:col>67</xdr:col>
      <xdr:colOff>101600</xdr:colOff>
      <xdr:row>79</xdr:row>
      <xdr:rowOff>95208</xdr:rowOff>
    </xdr:to>
    <xdr:sp macro="" textlink="">
      <xdr:nvSpPr>
        <xdr:cNvPr id="670" name="楕円 669"/>
        <xdr:cNvSpPr/>
      </xdr:nvSpPr>
      <xdr:spPr>
        <a:xfrm>
          <a:off x="127635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86335</xdr:rowOff>
    </xdr:from>
    <xdr:ext cx="313932" cy="259045"/>
    <xdr:sp macro="" textlink="">
      <xdr:nvSpPr>
        <xdr:cNvPr id="671" name="テキスト ボックス 670"/>
        <xdr:cNvSpPr txBox="1"/>
      </xdr:nvSpPr>
      <xdr:spPr>
        <a:xfrm>
          <a:off x="12657333" y="13630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27174</xdr:rowOff>
    </xdr:from>
    <xdr:to>
      <xdr:col>85</xdr:col>
      <xdr:colOff>127000</xdr:colOff>
      <xdr:row>90</xdr:row>
      <xdr:rowOff>169399</xdr:rowOff>
    </xdr:to>
    <xdr:cxnSp macro="">
      <xdr:nvCxnSpPr>
        <xdr:cNvPr id="698" name="直線コネクタ 697"/>
        <xdr:cNvCxnSpPr/>
      </xdr:nvCxnSpPr>
      <xdr:spPr>
        <a:xfrm flipV="1">
          <a:off x="15481300" y="15457674"/>
          <a:ext cx="838200" cy="1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169399</xdr:rowOff>
    </xdr:from>
    <xdr:to>
      <xdr:col>81</xdr:col>
      <xdr:colOff>50800</xdr:colOff>
      <xdr:row>91</xdr:row>
      <xdr:rowOff>74568</xdr:rowOff>
    </xdr:to>
    <xdr:cxnSp macro="">
      <xdr:nvCxnSpPr>
        <xdr:cNvPr id="701" name="直線コネクタ 700"/>
        <xdr:cNvCxnSpPr/>
      </xdr:nvCxnSpPr>
      <xdr:spPr>
        <a:xfrm flipV="1">
          <a:off x="14592300" y="15599899"/>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74568</xdr:rowOff>
    </xdr:from>
    <xdr:to>
      <xdr:col>76</xdr:col>
      <xdr:colOff>114300</xdr:colOff>
      <xdr:row>92</xdr:row>
      <xdr:rowOff>75884</xdr:rowOff>
    </xdr:to>
    <xdr:cxnSp macro="">
      <xdr:nvCxnSpPr>
        <xdr:cNvPr id="704" name="直線コネクタ 703"/>
        <xdr:cNvCxnSpPr/>
      </xdr:nvCxnSpPr>
      <xdr:spPr>
        <a:xfrm flipV="1">
          <a:off x="13703300" y="15676518"/>
          <a:ext cx="889000" cy="17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42810</xdr:rowOff>
    </xdr:from>
    <xdr:to>
      <xdr:col>71</xdr:col>
      <xdr:colOff>177800</xdr:colOff>
      <xdr:row>92</xdr:row>
      <xdr:rowOff>75884</xdr:rowOff>
    </xdr:to>
    <xdr:cxnSp macro="">
      <xdr:nvCxnSpPr>
        <xdr:cNvPr id="707" name="直線コネクタ 706"/>
        <xdr:cNvCxnSpPr/>
      </xdr:nvCxnSpPr>
      <xdr:spPr>
        <a:xfrm>
          <a:off x="12814300" y="15816210"/>
          <a:ext cx="8890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147824</xdr:rowOff>
    </xdr:from>
    <xdr:to>
      <xdr:col>85</xdr:col>
      <xdr:colOff>177800</xdr:colOff>
      <xdr:row>90</xdr:row>
      <xdr:rowOff>77974</xdr:rowOff>
    </xdr:to>
    <xdr:sp macro="" textlink="">
      <xdr:nvSpPr>
        <xdr:cNvPr id="717" name="楕円 716"/>
        <xdr:cNvSpPr/>
      </xdr:nvSpPr>
      <xdr:spPr>
        <a:xfrm>
          <a:off x="16268700" y="154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76830</xdr:rowOff>
    </xdr:from>
    <xdr:ext cx="599010" cy="259045"/>
    <xdr:sp macro="" textlink="">
      <xdr:nvSpPr>
        <xdr:cNvPr id="718" name="公債費該当値テキスト"/>
        <xdr:cNvSpPr txBox="1"/>
      </xdr:nvSpPr>
      <xdr:spPr>
        <a:xfrm>
          <a:off x="16370300" y="153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118599</xdr:rowOff>
    </xdr:from>
    <xdr:to>
      <xdr:col>81</xdr:col>
      <xdr:colOff>101600</xdr:colOff>
      <xdr:row>91</xdr:row>
      <xdr:rowOff>48749</xdr:rowOff>
    </xdr:to>
    <xdr:sp macro="" textlink="">
      <xdr:nvSpPr>
        <xdr:cNvPr id="719" name="楕円 718"/>
        <xdr:cNvSpPr/>
      </xdr:nvSpPr>
      <xdr:spPr>
        <a:xfrm>
          <a:off x="15430500" y="1554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65276</xdr:rowOff>
    </xdr:from>
    <xdr:ext cx="599010" cy="259045"/>
    <xdr:sp macro="" textlink="">
      <xdr:nvSpPr>
        <xdr:cNvPr id="720" name="テキスト ボックス 719"/>
        <xdr:cNvSpPr txBox="1"/>
      </xdr:nvSpPr>
      <xdr:spPr>
        <a:xfrm>
          <a:off x="15181795" y="153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23768</xdr:rowOff>
    </xdr:from>
    <xdr:to>
      <xdr:col>76</xdr:col>
      <xdr:colOff>165100</xdr:colOff>
      <xdr:row>91</xdr:row>
      <xdr:rowOff>125368</xdr:rowOff>
    </xdr:to>
    <xdr:sp macro="" textlink="">
      <xdr:nvSpPr>
        <xdr:cNvPr id="721" name="楕円 720"/>
        <xdr:cNvSpPr/>
      </xdr:nvSpPr>
      <xdr:spPr>
        <a:xfrm>
          <a:off x="14541500" y="156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141895</xdr:rowOff>
    </xdr:from>
    <xdr:ext cx="599010" cy="259045"/>
    <xdr:sp macro="" textlink="">
      <xdr:nvSpPr>
        <xdr:cNvPr id="722" name="テキスト ボックス 721"/>
        <xdr:cNvSpPr txBox="1"/>
      </xdr:nvSpPr>
      <xdr:spPr>
        <a:xfrm>
          <a:off x="14292795" y="1540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25084</xdr:rowOff>
    </xdr:from>
    <xdr:to>
      <xdr:col>72</xdr:col>
      <xdr:colOff>38100</xdr:colOff>
      <xdr:row>92</xdr:row>
      <xdr:rowOff>126684</xdr:rowOff>
    </xdr:to>
    <xdr:sp macro="" textlink="">
      <xdr:nvSpPr>
        <xdr:cNvPr id="723" name="楕円 722"/>
        <xdr:cNvSpPr/>
      </xdr:nvSpPr>
      <xdr:spPr>
        <a:xfrm>
          <a:off x="13652500" y="1579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143211</xdr:rowOff>
    </xdr:from>
    <xdr:ext cx="599010" cy="259045"/>
    <xdr:sp macro="" textlink="">
      <xdr:nvSpPr>
        <xdr:cNvPr id="724" name="テキスト ボックス 723"/>
        <xdr:cNvSpPr txBox="1"/>
      </xdr:nvSpPr>
      <xdr:spPr>
        <a:xfrm>
          <a:off x="13403795" y="155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163460</xdr:rowOff>
    </xdr:from>
    <xdr:to>
      <xdr:col>67</xdr:col>
      <xdr:colOff>101600</xdr:colOff>
      <xdr:row>92</xdr:row>
      <xdr:rowOff>93610</xdr:rowOff>
    </xdr:to>
    <xdr:sp macro="" textlink="">
      <xdr:nvSpPr>
        <xdr:cNvPr id="725" name="楕円 724"/>
        <xdr:cNvSpPr/>
      </xdr:nvSpPr>
      <xdr:spPr>
        <a:xfrm>
          <a:off x="12763500" y="157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110137</xdr:rowOff>
    </xdr:from>
    <xdr:ext cx="599010" cy="259045"/>
    <xdr:sp macro="" textlink="">
      <xdr:nvSpPr>
        <xdr:cNvPr id="726" name="テキスト ボックス 725"/>
        <xdr:cNvSpPr txBox="1"/>
      </xdr:nvSpPr>
      <xdr:spPr>
        <a:xfrm>
          <a:off x="12514795" y="1554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本町が属している市町村類型（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Ⅳ-2)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においては、人口区分においては最上層に位置しているが、行政区域面積が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他団体に比べ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広い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住民１人あたりのコストは高くなる傾向がある。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また、大都市を除き全国的に進行する人口減少と同様に、本町も毎年人口が減少していることから、住民１人あたりのコストは上昇する傾向にある。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年度における標準財政規模に対する基金残高の割合は前年度と比較し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若干減少している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令和５年度と比較し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、実質単年度収支についても増加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財政調整基金残高は、町の財政計画において、災害や将来に備え、標準財政規模の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以上を保つことを基準としている。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北海道遠軽町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各会計とも赤字は生じていない。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一般会計における令和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年度における標準財政規模に対する割合は実質収支額が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M3" sqref="AM3:AX4"/>
    </sheetView>
  </sheetViews>
  <sheetFormatPr defaultColWidth="0" defaultRowHeight="11.25" zeroHeight="1" x14ac:dyDescent="0.15"/>
  <cols>
    <col min="1" max="11" width="2.140625" style="168" customWidth="1"/>
    <col min="12" max="12" width="2.28515625" style="168" customWidth="1"/>
    <col min="13" max="17" width="2.42578125" style="168" customWidth="1"/>
    <col min="18" max="119" width="2.1406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18159313</v>
      </c>
      <c r="BO4" s="371"/>
      <c r="BP4" s="371"/>
      <c r="BQ4" s="371"/>
      <c r="BR4" s="371"/>
      <c r="BS4" s="371"/>
      <c r="BT4" s="371"/>
      <c r="BU4" s="372"/>
      <c r="BV4" s="370">
        <v>18320387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8.3000000000000007</v>
      </c>
      <c r="CU4" s="377"/>
      <c r="CV4" s="377"/>
      <c r="CW4" s="377"/>
      <c r="CX4" s="377"/>
      <c r="CY4" s="377"/>
      <c r="CZ4" s="377"/>
      <c r="DA4" s="378"/>
      <c r="DB4" s="376">
        <v>7.3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17318635</v>
      </c>
      <c r="BO5" s="408"/>
      <c r="BP5" s="408"/>
      <c r="BQ5" s="408"/>
      <c r="BR5" s="408"/>
      <c r="BS5" s="408"/>
      <c r="BT5" s="408"/>
      <c r="BU5" s="409"/>
      <c r="BV5" s="407">
        <v>17606916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89.7</v>
      </c>
      <c r="CU5" s="405"/>
      <c r="CV5" s="405"/>
      <c r="CW5" s="405"/>
      <c r="CX5" s="405"/>
      <c r="CY5" s="405"/>
      <c r="CZ5" s="405"/>
      <c r="DA5" s="406"/>
      <c r="DB5" s="404">
        <v>91.5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840678</v>
      </c>
      <c r="BO6" s="408"/>
      <c r="BP6" s="408"/>
      <c r="BQ6" s="408"/>
      <c r="BR6" s="408"/>
      <c r="BS6" s="408"/>
      <c r="BT6" s="408"/>
      <c r="BU6" s="409"/>
      <c r="BV6" s="407">
        <v>713471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89.9</v>
      </c>
      <c r="CU6" s="445"/>
      <c r="CV6" s="445"/>
      <c r="CW6" s="445"/>
      <c r="CX6" s="445"/>
      <c r="CY6" s="445"/>
      <c r="CZ6" s="445"/>
      <c r="DA6" s="446"/>
      <c r="DB6" s="444">
        <v>91.9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16206</v>
      </c>
      <c r="BO7" s="408"/>
      <c r="BP7" s="408"/>
      <c r="BQ7" s="408"/>
      <c r="BR7" s="408"/>
      <c r="BS7" s="408"/>
      <c r="BT7" s="408"/>
      <c r="BU7" s="409"/>
      <c r="BV7" s="407">
        <v>7357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9878077</v>
      </c>
      <c r="CU7" s="408"/>
      <c r="CV7" s="408"/>
      <c r="CW7" s="408"/>
      <c r="CX7" s="408"/>
      <c r="CY7" s="408"/>
      <c r="CZ7" s="408"/>
      <c r="DA7" s="409"/>
      <c r="DB7" s="407">
        <v>9641547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824472</v>
      </c>
      <c r="BO8" s="408"/>
      <c r="BP8" s="408"/>
      <c r="BQ8" s="408"/>
      <c r="BR8" s="408"/>
      <c r="BS8" s="408"/>
      <c r="BT8" s="408"/>
      <c r="BU8" s="409"/>
      <c r="BV8" s="407">
        <v>706114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19241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118358</v>
      </c>
      <c r="BO9" s="408"/>
      <c r="BP9" s="408"/>
      <c r="BQ9" s="408"/>
      <c r="BR9" s="408"/>
      <c r="BS9" s="408"/>
      <c r="BT9" s="408"/>
      <c r="BU9" s="409"/>
      <c r="BV9" s="407">
        <v>-480162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22.5</v>
      </c>
      <c r="CU9" s="405"/>
      <c r="CV9" s="405"/>
      <c r="CW9" s="405"/>
      <c r="CX9" s="405"/>
      <c r="CY9" s="405"/>
      <c r="CZ9" s="405"/>
      <c r="DA9" s="406"/>
      <c r="DB9" s="404">
        <v>20.9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20873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2035</v>
      </c>
      <c r="BO10" s="408"/>
      <c r="BP10" s="408"/>
      <c r="BQ10" s="408"/>
      <c r="BR10" s="408"/>
      <c r="BS10" s="408"/>
      <c r="BT10" s="408"/>
      <c r="BU10" s="409"/>
      <c r="BV10" s="407">
        <v>459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17646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546465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17482</v>
      </c>
      <c r="S13" s="492"/>
      <c r="T13" s="492"/>
      <c r="U13" s="492"/>
      <c r="V13" s="493"/>
      <c r="W13" s="423" t="s">
        <v>131</v>
      </c>
      <c r="X13" s="424"/>
      <c r="Y13" s="424"/>
      <c r="Z13" s="424"/>
      <c r="AA13" s="424"/>
      <c r="AB13" s="414"/>
      <c r="AC13" s="458">
        <v>663</v>
      </c>
      <c r="AD13" s="459"/>
      <c r="AE13" s="459"/>
      <c r="AF13" s="459"/>
      <c r="AG13" s="501"/>
      <c r="AH13" s="458">
        <v>778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-579607</v>
      </c>
      <c r="BO13" s="408"/>
      <c r="BP13" s="408"/>
      <c r="BQ13" s="408"/>
      <c r="BR13" s="408"/>
      <c r="BS13" s="408"/>
      <c r="BT13" s="408"/>
      <c r="BU13" s="409"/>
      <c r="BV13" s="407">
        <v>-1026168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10.6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18068</v>
      </c>
      <c r="S14" s="492"/>
      <c r="T14" s="492"/>
      <c r="U14" s="492"/>
      <c r="V14" s="493"/>
      <c r="W14" s="397"/>
      <c r="X14" s="398"/>
      <c r="Y14" s="398"/>
      <c r="Z14" s="398"/>
      <c r="AA14" s="398"/>
      <c r="AB14" s="387"/>
      <c r="AC14" s="494">
        <v>7.4</v>
      </c>
      <c r="AD14" s="495"/>
      <c r="AE14" s="495"/>
      <c r="AF14" s="495"/>
      <c r="AG14" s="496"/>
      <c r="AH14" s="494">
        <v>8.1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33.799999999999997</v>
      </c>
      <c r="CU14" s="506"/>
      <c r="CV14" s="506"/>
      <c r="CW14" s="506"/>
      <c r="CX14" s="506"/>
      <c r="CY14" s="506"/>
      <c r="CZ14" s="506"/>
      <c r="DA14" s="507"/>
      <c r="DB14" s="505">
        <v>25.4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17931</v>
      </c>
      <c r="S15" s="492"/>
      <c r="T15" s="492"/>
      <c r="U15" s="492"/>
      <c r="V15" s="493"/>
      <c r="W15" s="423" t="s">
        <v>137</v>
      </c>
      <c r="X15" s="424"/>
      <c r="Y15" s="424"/>
      <c r="Z15" s="424"/>
      <c r="AA15" s="424"/>
      <c r="AB15" s="414"/>
      <c r="AC15" s="458">
        <v>1546</v>
      </c>
      <c r="AD15" s="459"/>
      <c r="AE15" s="459"/>
      <c r="AF15" s="459"/>
      <c r="AG15" s="501"/>
      <c r="AH15" s="458">
        <v>1820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2352017</v>
      </c>
      <c r="BO15" s="371"/>
      <c r="BP15" s="371"/>
      <c r="BQ15" s="371"/>
      <c r="BR15" s="371"/>
      <c r="BS15" s="371"/>
      <c r="BT15" s="371"/>
      <c r="BU15" s="372"/>
      <c r="BV15" s="370">
        <v>2326942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9319414</v>
      </c>
      <c r="BO16" s="408"/>
      <c r="BP16" s="408"/>
      <c r="BQ16" s="408"/>
      <c r="BR16" s="408"/>
      <c r="BS16" s="408"/>
      <c r="BT16" s="408"/>
      <c r="BU16" s="409"/>
      <c r="BV16" s="407">
        <v>9062086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6727</v>
      </c>
      <c r="AD17" s="459"/>
      <c r="AE17" s="459"/>
      <c r="AF17" s="459"/>
      <c r="AG17" s="501"/>
      <c r="AH17" s="458">
        <v>7000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2890250</v>
      </c>
      <c r="BO17" s="408"/>
      <c r="BP17" s="408"/>
      <c r="BQ17" s="408"/>
      <c r="BR17" s="408"/>
      <c r="BS17" s="408"/>
      <c r="BT17" s="408"/>
      <c r="BU17" s="409"/>
      <c r="BV17" s="407">
        <v>2863465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1332.45</v>
      </c>
      <c r="M18" s="531"/>
      <c r="N18" s="531"/>
      <c r="O18" s="531"/>
      <c r="P18" s="531"/>
      <c r="Q18" s="531"/>
      <c r="R18" s="532"/>
      <c r="S18" s="532"/>
      <c r="T18" s="532"/>
      <c r="U18" s="532"/>
      <c r="V18" s="533"/>
      <c r="W18" s="425"/>
      <c r="X18" s="426"/>
      <c r="Y18" s="426"/>
      <c r="Z18" s="426"/>
      <c r="AA18" s="426"/>
      <c r="AB18" s="417"/>
      <c r="AC18" s="534">
        <v>75.3</v>
      </c>
      <c r="AD18" s="535"/>
      <c r="AE18" s="535"/>
      <c r="AF18" s="535"/>
      <c r="AG18" s="536"/>
      <c r="AH18" s="534">
        <v>72.900000000000006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9127653</v>
      </c>
      <c r="BO18" s="408"/>
      <c r="BP18" s="408"/>
      <c r="BQ18" s="408"/>
      <c r="BR18" s="408"/>
      <c r="BS18" s="408"/>
      <c r="BT18" s="408"/>
      <c r="BU18" s="409"/>
      <c r="BV18" s="407">
        <v>8963193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12325292</v>
      </c>
      <c r="BO19" s="408"/>
      <c r="BP19" s="408"/>
      <c r="BQ19" s="408"/>
      <c r="BR19" s="408"/>
      <c r="BS19" s="408"/>
      <c r="BT19" s="408"/>
      <c r="BU19" s="409"/>
      <c r="BV19" s="407">
        <v>12265922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8813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27937394</v>
      </c>
      <c r="BO22" s="371"/>
      <c r="BP22" s="371"/>
      <c r="BQ22" s="371"/>
      <c r="BR22" s="371"/>
      <c r="BS22" s="371"/>
      <c r="BT22" s="371"/>
      <c r="BU22" s="372"/>
      <c r="BV22" s="370">
        <v>28151829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16861463</v>
      </c>
      <c r="BO23" s="408"/>
      <c r="BP23" s="408"/>
      <c r="BQ23" s="408"/>
      <c r="BR23" s="408"/>
      <c r="BS23" s="408"/>
      <c r="BT23" s="408"/>
      <c r="BU23" s="409"/>
      <c r="BV23" s="407">
        <v>17399079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214</v>
      </c>
      <c r="AI24" s="459"/>
      <c r="AJ24" s="459"/>
      <c r="AK24" s="459"/>
      <c r="AL24" s="501"/>
      <c r="AM24" s="458">
        <v>659548</v>
      </c>
      <c r="AN24" s="459"/>
      <c r="AO24" s="459"/>
      <c r="AP24" s="459"/>
      <c r="AQ24" s="459"/>
      <c r="AR24" s="501"/>
      <c r="AS24" s="458">
        <v>3082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24118825</v>
      </c>
      <c r="BO24" s="408"/>
      <c r="BP24" s="408"/>
      <c r="BQ24" s="408"/>
      <c r="BR24" s="408"/>
      <c r="BS24" s="408"/>
      <c r="BT24" s="408"/>
      <c r="BU24" s="409"/>
      <c r="BV24" s="407">
        <v>23731084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6184122</v>
      </c>
      <c r="BO25" s="371"/>
      <c r="BP25" s="371"/>
      <c r="BQ25" s="371"/>
      <c r="BR25" s="371"/>
      <c r="BS25" s="371"/>
      <c r="BT25" s="371"/>
      <c r="BU25" s="372"/>
      <c r="BV25" s="370">
        <v>7676547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5550</v>
      </c>
      <c r="R26" s="459"/>
      <c r="S26" s="459"/>
      <c r="T26" s="459"/>
      <c r="U26" s="459"/>
      <c r="V26" s="501"/>
      <c r="W26" s="553"/>
      <c r="X26" s="554"/>
      <c r="Y26" s="555"/>
      <c r="Z26" s="457" t="s">
        <v>168</v>
      </c>
      <c r="AA26" s="559"/>
      <c r="AB26" s="559"/>
      <c r="AC26" s="559"/>
      <c r="AD26" s="559"/>
      <c r="AE26" s="559"/>
      <c r="AF26" s="559"/>
      <c r="AG26" s="560"/>
      <c r="AH26" s="458">
        <v>15</v>
      </c>
      <c r="AI26" s="459"/>
      <c r="AJ26" s="459"/>
      <c r="AK26" s="459"/>
      <c r="AL26" s="501"/>
      <c r="AM26" s="458">
        <v>43755</v>
      </c>
      <c r="AN26" s="459"/>
      <c r="AO26" s="459"/>
      <c r="AP26" s="459"/>
      <c r="AQ26" s="459"/>
      <c r="AR26" s="501"/>
      <c r="AS26" s="458">
        <v>2917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2950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192136</v>
      </c>
      <c r="BO27" s="527"/>
      <c r="BP27" s="527"/>
      <c r="BQ27" s="527"/>
      <c r="BR27" s="527"/>
      <c r="BS27" s="527"/>
      <c r="BT27" s="527"/>
      <c r="BU27" s="528"/>
      <c r="BV27" s="526">
        <v>190606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3448420</v>
      </c>
      <c r="BO28" s="371"/>
      <c r="BP28" s="371"/>
      <c r="BQ28" s="371"/>
      <c r="BR28" s="371"/>
      <c r="BS28" s="371"/>
      <c r="BT28" s="371"/>
      <c r="BU28" s="372"/>
      <c r="BV28" s="370">
        <v>3792385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2010</v>
      </c>
      <c r="R29" s="459"/>
      <c r="S29" s="459"/>
      <c r="T29" s="459"/>
      <c r="U29" s="459"/>
      <c r="V29" s="501"/>
      <c r="W29" s="556"/>
      <c r="X29" s="557"/>
      <c r="Y29" s="558"/>
      <c r="Z29" s="457" t="s">
        <v>178</v>
      </c>
      <c r="AA29" s="437"/>
      <c r="AB29" s="437"/>
      <c r="AC29" s="437"/>
      <c r="AD29" s="437"/>
      <c r="AE29" s="437"/>
      <c r="AF29" s="437"/>
      <c r="AG29" s="438"/>
      <c r="AH29" s="458">
        <v>216</v>
      </c>
      <c r="AI29" s="459"/>
      <c r="AJ29" s="459"/>
      <c r="AK29" s="459"/>
      <c r="AL29" s="501"/>
      <c r="AM29" s="458">
        <v>667100</v>
      </c>
      <c r="AN29" s="459"/>
      <c r="AO29" s="459"/>
      <c r="AP29" s="459"/>
      <c r="AQ29" s="459"/>
      <c r="AR29" s="501"/>
      <c r="AS29" s="458">
        <v>3088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875142</v>
      </c>
      <c r="BO29" s="408"/>
      <c r="BP29" s="408"/>
      <c r="BQ29" s="408"/>
      <c r="BR29" s="408"/>
      <c r="BS29" s="408"/>
      <c r="BT29" s="408"/>
      <c r="BU29" s="409"/>
      <c r="BV29" s="407">
        <v>843656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4846134</v>
      </c>
      <c r="BO30" s="527"/>
      <c r="BP30" s="527"/>
      <c r="BQ30" s="527"/>
      <c r="BR30" s="527"/>
      <c r="BS30" s="527"/>
      <c r="BT30" s="527"/>
      <c r="BU30" s="528"/>
      <c r="BV30" s="526">
        <v>4781722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遠軽地区広域組合</v>
      </c>
      <c r="BZ34" s="598"/>
      <c r="CA34" s="598"/>
      <c r="CB34" s="598"/>
      <c r="CC34" s="598"/>
      <c r="CD34" s="598"/>
      <c r="CE34" s="598"/>
      <c r="CF34" s="598"/>
      <c r="CG34" s="598"/>
      <c r="CH34" s="598"/>
      <c r="CI34" s="598"/>
      <c r="CJ34" s="598"/>
      <c r="CK34" s="598"/>
      <c r="CL34" s="598"/>
      <c r="CM34" s="598"/>
      <c r="CN34" s="169"/>
      <c r="CO34" s="597">
        <f>IF(CQ34="","",MAX(C34:D43,U34:V43,AM34:AN43,BE34:BF43,BW34:BX43)+1)</f>
        <v>9</v>
      </c>
      <c r="CP34" s="597"/>
      <c r="CQ34" s="598" t="str">
        <f>IF('各会計、関係団体の財政状況及び健全化判断比率'!BS7="","",'各会計、関係団体の財政状況及び健全化判断比率'!BS7)</f>
        <v>株式会社生田原振興公社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網走地方教育研修センター組合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d3P3ADtsxNvzzh4jL4lU/jGOr0mG51GJl1jp/fAbFpMaBPmy2O0JQOPBvbSjKoDbHVFwywz1dM1L/6Lwa260g==" saltValue="6D/PcpAuDDemkXkVb0De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M3" sqref="AM3:AX4"/>
    </sheetView>
  </sheetViews>
  <sheetFormatPr defaultColWidth="0" defaultRowHeight="13.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8.73</v>
      </c>
      <c r="G34" s="33">
        <v>10.14</v>
      </c>
      <c r="H34" s="33">
        <v>12.49</v>
      </c>
      <c r="I34" s="33">
        <v>7.32</v>
      </c>
      <c r="J34" s="34">
        <v>8.34</v>
      </c>
      <c r="K34" s="22"/>
      <c r="L34" s="22"/>
      <c r="M34" s="22"/>
      <c r="N34" s="22"/>
      <c r="O34" s="22"/>
      <c r="P34" s="22"/>
    </row>
    <row r="35" spans="1:16" ht="39" customHeight="1" x14ac:dyDescent="0.15">
      <c r="A35" s="22"/>
      <c r="B35" s="35"/>
      <c r="C35" s="1145" t="s">
        <v>534</v>
      </c>
      <c r="D35" s="1146"/>
      <c r="E35" s="1147"/>
      <c r="F35" s="36">
        <v>6.19</v>
      </c>
      <c r="G35" s="37">
        <v>5.4</v>
      </c>
      <c r="H35" s="37">
        <v>4.6900000000000004</v>
      </c>
      <c r="I35" s="37">
        <v>4.8899999999999997</v>
      </c>
      <c r="J35" s="38">
        <v>5.16</v>
      </c>
      <c r="K35" s="22"/>
      <c r="L35" s="22"/>
      <c r="M35" s="22"/>
      <c r="N35" s="22"/>
      <c r="O35" s="22"/>
      <c r="P35" s="22"/>
    </row>
    <row r="36" spans="1:16" ht="39" customHeight="1" x14ac:dyDescent="0.15">
      <c r="A36" s="22"/>
      <c r="B36" s="35"/>
      <c r="C36" s="1145" t="s">
        <v>535</v>
      </c>
      <c r="D36" s="1146"/>
      <c r="E36" s="1147"/>
      <c r="F36" s="36">
        <v>5.45</v>
      </c>
      <c r="G36" s="37">
        <v>5.39</v>
      </c>
      <c r="H36" s="37">
        <v>4.92</v>
      </c>
      <c r="I36" s="37">
        <v>4.45</v>
      </c>
      <c r="J36" s="38">
        <v>4.0599999999999996</v>
      </c>
      <c r="K36" s="22"/>
      <c r="L36" s="22"/>
      <c r="M36" s="22"/>
      <c r="N36" s="22"/>
      <c r="O36" s="22"/>
      <c r="P36" s="22"/>
    </row>
    <row r="37" spans="1:16" ht="39" customHeight="1" x14ac:dyDescent="0.15">
      <c r="A37" s="22"/>
      <c r="B37" s="35"/>
      <c r="C37" s="1145" t="s">
        <v>536</v>
      </c>
      <c r="D37" s="1146"/>
      <c r="E37" s="1147"/>
      <c r="F37" s="36">
        <v>0.44</v>
      </c>
      <c r="G37" s="37">
        <v>0.93</v>
      </c>
      <c r="H37" s="37">
        <v>1.21</v>
      </c>
      <c r="I37" s="37">
        <v>1.52</v>
      </c>
      <c r="J37" s="38">
        <v>1.18</v>
      </c>
      <c r="K37" s="22"/>
      <c r="L37" s="22"/>
      <c r="M37" s="22"/>
      <c r="N37" s="22"/>
      <c r="O37" s="22"/>
      <c r="P37" s="22"/>
    </row>
    <row r="38" spans="1:16" ht="39" customHeight="1" x14ac:dyDescent="0.15">
      <c r="A38" s="22"/>
      <c r="B38" s="35"/>
      <c r="C38" s="1145" t="s">
        <v>537</v>
      </c>
      <c r="D38" s="1146"/>
      <c r="E38" s="1147"/>
      <c r="F38" s="36">
        <v>0.01</v>
      </c>
      <c r="G38" s="37">
        <v>0.02</v>
      </c>
      <c r="H38" s="37">
        <v>0.02</v>
      </c>
      <c r="I38" s="37">
        <v>0.02</v>
      </c>
      <c r="J38" s="38">
        <v>0.1</v>
      </c>
      <c r="K38" s="22"/>
      <c r="L38" s="22"/>
      <c r="M38" s="22"/>
      <c r="N38" s="22"/>
      <c r="O38" s="22"/>
      <c r="P38" s="22"/>
    </row>
    <row r="39" spans="1:16" ht="39" customHeight="1" x14ac:dyDescent="0.15">
      <c r="A39" s="22"/>
      <c r="B39" s="35"/>
      <c r="C39" s="1145" t="s">
        <v>538</v>
      </c>
      <c r="D39" s="1146"/>
      <c r="E39" s="1147"/>
      <c r="F39" s="36">
        <v>0.32</v>
      </c>
      <c r="G39" s="37">
        <v>0.1</v>
      </c>
      <c r="H39" s="37">
        <v>0.1</v>
      </c>
      <c r="I39" s="37">
        <v>7.0000000000000007E-2</v>
      </c>
      <c r="J39" s="38">
        <v>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v>
      </c>
      <c r="G43" s="42">
        <v>0</v>
      </c>
      <c r="H43" s="42">
        <v>0</v>
      </c>
      <c r="I43" s="42">
        <v>0.03</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usm+SON7S7cGiF6CV9OaHpwCRsRtNiRCv2xxd3uPEyrahhegtoSGeTAuqxy2cqi2wNxyODrp8uh3NQU4rYiUQ==" saltValue="MOgM5LjFzUm4kuI6avBE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AM3" sqref="AM3:AX4"/>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2383</v>
      </c>
      <c r="L45" s="60">
        <v>2265</v>
      </c>
      <c r="M45" s="60">
        <v>2461</v>
      </c>
      <c r="N45" s="60">
        <v>2651</v>
      </c>
      <c r="O45" s="61">
        <v>2864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395</v>
      </c>
      <c r="L48" s="64">
        <v>388</v>
      </c>
      <c r="M48" s="64">
        <v>405</v>
      </c>
      <c r="N48" s="64">
        <v>424</v>
      </c>
      <c r="O48" s="65">
        <v>434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10</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v>24</v>
      </c>
      <c r="L50" s="64">
        <v>24</v>
      </c>
      <c r="M50" s="64">
        <v>24</v>
      </c>
      <c r="N50" s="64">
        <v>15</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2053</v>
      </c>
      <c r="L52" s="64">
        <v>1977</v>
      </c>
      <c r="M52" s="64">
        <v>2080</v>
      </c>
      <c r="N52" s="64">
        <v>2157</v>
      </c>
      <c r="O52" s="65">
        <v>2256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771</v>
      </c>
      <c r="L53" s="69">
        <v>710</v>
      </c>
      <c r="M53" s="69">
        <v>810</v>
      </c>
      <c r="N53" s="69">
        <v>933</v>
      </c>
      <c r="O53" s="70">
        <v>1042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aiJ8LnK4T+bifVdJo3PnDH620fEmAGT9SxHde0bYIvKZL1YpL+Zxr331RSnoUjBNHzDPJIHYtC+PgJSzx3fWA==" saltValue="s5yplawS/1QlrDKHnGp8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70" zoomScaleNormal="70" zoomScaleSheetLayoutView="100" workbookViewId="0">
      <selection activeCell="AM3" sqref="AM3:AX4"/>
    </sheetView>
  </sheetViews>
  <sheetFormatPr defaultColWidth="0" defaultRowHeight="13.5" customHeight="1" zeroHeight="1" x14ac:dyDescent="0.15"/>
  <cols>
    <col min="1" max="1" width="6.5703125" style="96" customWidth="1"/>
    <col min="2" max="3" width="12.5703125" style="96" customWidth="1"/>
    <col min="4" max="4" width="11.5703125" style="96" customWidth="1"/>
    <col min="5" max="8" width="10.42578125" style="96" customWidth="1"/>
    <col min="9" max="13" width="16.42578125" style="96" customWidth="1"/>
    <col min="14" max="19" width="12.57031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24291</v>
      </c>
      <c r="J41" s="344">
        <v>28104</v>
      </c>
      <c r="K41" s="344">
        <v>27843</v>
      </c>
      <c r="L41" s="344">
        <v>28152</v>
      </c>
      <c r="M41" s="345">
        <v>27937</v>
      </c>
    </row>
    <row r="42" spans="2:13" ht="27.75" customHeight="1" x14ac:dyDescent="0.15">
      <c r="B42" s="1186"/>
      <c r="C42" s="1187"/>
      <c r="D42" s="106"/>
      <c r="E42" s="1192" t="s">
        <v>32</v>
      </c>
      <c r="F42" s="1192"/>
      <c r="G42" s="1192"/>
      <c r="H42" s="1193"/>
      <c r="I42" s="346">
        <v>61</v>
      </c>
      <c r="J42" s="347">
        <v>38</v>
      </c>
      <c r="K42" s="347">
        <v>14</v>
      </c>
      <c r="L42" s="347" t="s">
        <v>486</v>
      </c>
      <c r="M42" s="348" t="s">
        <v>486</v>
      </c>
    </row>
    <row r="43" spans="2:13" ht="27.75" customHeight="1" x14ac:dyDescent="0.15">
      <c r="B43" s="1186"/>
      <c r="C43" s="1187"/>
      <c r="D43" s="106"/>
      <c r="E43" s="1192" t="s">
        <v>33</v>
      </c>
      <c r="F43" s="1192"/>
      <c r="G43" s="1192"/>
      <c r="H43" s="1193"/>
      <c r="I43" s="346">
        <v>4065</v>
      </c>
      <c r="J43" s="347">
        <v>3698</v>
      </c>
      <c r="K43" s="347">
        <v>3465</v>
      </c>
      <c r="L43" s="347">
        <v>3543</v>
      </c>
      <c r="M43" s="348">
        <v>3498</v>
      </c>
    </row>
    <row r="44" spans="2:13" ht="27.75" customHeight="1" x14ac:dyDescent="0.15">
      <c r="B44" s="1186"/>
      <c r="C44" s="1187"/>
      <c r="D44" s="106"/>
      <c r="E44" s="1192" t="s">
        <v>34</v>
      </c>
      <c r="F44" s="1192"/>
      <c r="G44" s="1192"/>
      <c r="H44" s="1193"/>
      <c r="I44" s="346">
        <v>9</v>
      </c>
      <c r="J44" s="347" t="s">
        <v>486</v>
      </c>
      <c r="K44" s="347" t="s">
        <v>486</v>
      </c>
      <c r="L44" s="347" t="s">
        <v>486</v>
      </c>
      <c r="M44" s="348">
        <v>161</v>
      </c>
    </row>
    <row r="45" spans="2:13" ht="27.75" customHeight="1" x14ac:dyDescent="0.15">
      <c r="B45" s="1186"/>
      <c r="C45" s="1187"/>
      <c r="D45" s="106"/>
      <c r="E45" s="1192" t="s">
        <v>35</v>
      </c>
      <c r="F45" s="1192"/>
      <c r="G45" s="1192"/>
      <c r="H45" s="1193"/>
      <c r="I45" s="346">
        <v>2455</v>
      </c>
      <c r="J45" s="347">
        <v>2334</v>
      </c>
      <c r="K45" s="347">
        <v>2111</v>
      </c>
      <c r="L45" s="347">
        <v>2356</v>
      </c>
      <c r="M45" s="348">
        <v>2204</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7297</v>
      </c>
      <c r="J50" s="347">
        <v>7528</v>
      </c>
      <c r="K50" s="347">
        <v>7439</v>
      </c>
      <c r="L50" s="347">
        <v>7605</v>
      </c>
      <c r="M50" s="348">
        <v>7338</v>
      </c>
    </row>
    <row r="51" spans="2:13" ht="27.75" customHeight="1" x14ac:dyDescent="0.15">
      <c r="B51" s="1186"/>
      <c r="C51" s="1187"/>
      <c r="D51" s="106"/>
      <c r="E51" s="1192" t="s">
        <v>42</v>
      </c>
      <c r="F51" s="1192"/>
      <c r="G51" s="1192"/>
      <c r="H51" s="1193"/>
      <c r="I51" s="346">
        <v>2997</v>
      </c>
      <c r="J51" s="347">
        <v>3354</v>
      </c>
      <c r="K51" s="347">
        <v>3026</v>
      </c>
      <c r="L51" s="347">
        <v>2645</v>
      </c>
      <c r="M51" s="348">
        <v>2311</v>
      </c>
    </row>
    <row r="52" spans="2:13" ht="27.75" customHeight="1" x14ac:dyDescent="0.15">
      <c r="B52" s="1188"/>
      <c r="C52" s="1189"/>
      <c r="D52" s="106"/>
      <c r="E52" s="1192" t="s">
        <v>43</v>
      </c>
      <c r="F52" s="1192"/>
      <c r="G52" s="1192"/>
      <c r="H52" s="1193"/>
      <c r="I52" s="346">
        <v>19250</v>
      </c>
      <c r="J52" s="347">
        <v>21908</v>
      </c>
      <c r="K52" s="347">
        <v>21617</v>
      </c>
      <c r="L52" s="347">
        <v>21849</v>
      </c>
      <c r="M52" s="348">
        <v>21505</v>
      </c>
    </row>
    <row r="53" spans="2:13" ht="27.75" customHeight="1" thickBot="1" x14ac:dyDescent="0.2">
      <c r="B53" s="1199" t="s">
        <v>19</v>
      </c>
      <c r="C53" s="1200"/>
      <c r="D53" s="110"/>
      <c r="E53" s="1201" t="s">
        <v>44</v>
      </c>
      <c r="F53" s="1201"/>
      <c r="G53" s="1201"/>
      <c r="H53" s="1202"/>
      <c r="I53" s="349">
        <v>1337</v>
      </c>
      <c r="J53" s="350">
        <v>1384</v>
      </c>
      <c r="K53" s="350">
        <v>1351</v>
      </c>
      <c r="L53" s="350">
        <v>1951</v>
      </c>
      <c r="M53" s="351">
        <v>2646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rNqKE2GUah4Z7qwWwFi16zu/TSn17s1Fk0txjW8zHsrYCshe8E6gGRhdW9KOOgqJfsW8g/jTnbWmcll1fySEg==" saltValue="LZRMSkd+4rS7xgMCTxJJ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AM3" sqref="AM3:AX4"/>
    </sheetView>
  </sheetViews>
  <sheetFormatPr defaultColWidth="0" defaultRowHeight="13.5"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3744</v>
      </c>
      <c r="G55" s="352">
        <v>3792</v>
      </c>
      <c r="H55" s="353">
        <v>3448</v>
      </c>
    </row>
    <row r="56" spans="2:8" ht="52.5" customHeight="1" x14ac:dyDescent="0.15">
      <c r="B56" s="122"/>
      <c r="C56" s="1213" t="s">
        <v>47</v>
      </c>
      <c r="D56" s="1213"/>
      <c r="E56" s="1214"/>
      <c r="F56" s="354">
        <v>802</v>
      </c>
      <c r="G56" s="354">
        <v>844</v>
      </c>
      <c r="H56" s="355">
        <v>875</v>
      </c>
    </row>
    <row r="57" spans="2:8" ht="53.25" customHeight="1" x14ac:dyDescent="0.15">
      <c r="B57" s="122"/>
      <c r="C57" s="1215" t="s">
        <v>48</v>
      </c>
      <c r="D57" s="1215"/>
      <c r="E57" s="1216"/>
      <c r="F57" s="356">
        <v>4827</v>
      </c>
      <c r="G57" s="356">
        <v>4782</v>
      </c>
      <c r="H57" s="357">
        <v>4846</v>
      </c>
    </row>
    <row r="58" spans="2:8" ht="45.75" customHeight="1" x14ac:dyDescent="0.15">
      <c r="B58" s="123"/>
      <c r="C58" s="1203" t="s">
        <v>552</v>
      </c>
      <c r="D58" s="1204"/>
      <c r="E58" s="1205"/>
      <c r="F58" s="358">
        <v>2516</v>
      </c>
      <c r="G58" s="358">
        <v>2497</v>
      </c>
      <c r="H58" s="359">
        <v>2532</v>
      </c>
    </row>
    <row r="59" spans="2:8" ht="45.75" customHeight="1" x14ac:dyDescent="0.15">
      <c r="B59" s="123"/>
      <c r="C59" s="1203" t="s">
        <v>553</v>
      </c>
      <c r="D59" s="1204"/>
      <c r="E59" s="1205"/>
      <c r="F59" s="358">
        <v>2112</v>
      </c>
      <c r="G59" s="358">
        <v>2112</v>
      </c>
      <c r="H59" s="359">
        <v>2113</v>
      </c>
    </row>
    <row r="60" spans="2:8" ht="45.75" customHeight="1" x14ac:dyDescent="0.15">
      <c r="B60" s="123"/>
      <c r="C60" s="1203" t="s">
        <v>554</v>
      </c>
      <c r="D60" s="1204"/>
      <c r="E60" s="1205"/>
      <c r="F60" s="358">
        <v>126</v>
      </c>
      <c r="G60" s="358">
        <v>108</v>
      </c>
      <c r="H60" s="359">
        <v>124</v>
      </c>
    </row>
    <row r="61" spans="2:8" ht="45.75" customHeight="1" x14ac:dyDescent="0.15">
      <c r="B61" s="123"/>
      <c r="C61" s="1203" t="s">
        <v>555</v>
      </c>
      <c r="D61" s="1204"/>
      <c r="E61" s="1205"/>
      <c r="F61" s="358">
        <v>52</v>
      </c>
      <c r="G61" s="358">
        <v>51</v>
      </c>
      <c r="H61" s="359">
        <v>48</v>
      </c>
    </row>
    <row r="62" spans="2:8" ht="45.75" customHeight="1" thickBot="1" x14ac:dyDescent="0.2">
      <c r="B62" s="124"/>
      <c r="C62" s="1206" t="s">
        <v>556</v>
      </c>
      <c r="D62" s="1207"/>
      <c r="E62" s="1208"/>
      <c r="F62" s="360">
        <v>20</v>
      </c>
      <c r="G62" s="360">
        <v>13</v>
      </c>
      <c r="H62" s="361">
        <v>28</v>
      </c>
    </row>
    <row r="63" spans="2:8" ht="52.5" customHeight="1" thickBot="1" x14ac:dyDescent="0.2">
      <c r="B63" s="125"/>
      <c r="C63" s="1209" t="s">
        <v>49</v>
      </c>
      <c r="D63" s="1209"/>
      <c r="E63" s="1210"/>
      <c r="F63" s="362">
        <v>9374</v>
      </c>
      <c r="G63" s="362">
        <v>9418</v>
      </c>
      <c r="H63" s="363">
        <v>9170</v>
      </c>
    </row>
    <row r="64" spans="2:8" x14ac:dyDescent="0.15"/>
  </sheetData>
  <sheetProtection algorithmName="SHA-512" hashValue="B8kkgvNGi6rSf0yGk+ifQ3KfyFtc1hR4suZxz4ysLi2dtvLivp1d/xL4gxpllz4CqBm+0CL5LLh+SS8haN3EPg==" saltValue="DVsevIpQLI0N1VQxgZqq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32" customWidth="1"/>
    <col min="2" max="8" width="13.42578125" style="132" customWidth="1"/>
    <col min="9" max="16384" width="11.1406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172136</v>
      </c>
      <c r="E3" s="144"/>
      <c r="F3" s="145">
        <v>96248</v>
      </c>
      <c r="G3" s="146"/>
      <c r="H3" s="147"/>
    </row>
    <row r="4" spans="1:8" x14ac:dyDescent="0.15">
      <c r="A4" s="148"/>
      <c r="B4" s="149"/>
      <c r="C4" s="150"/>
      <c r="D4" s="151">
        <v>65991</v>
      </c>
      <c r="E4" s="152"/>
      <c r="F4" s="153">
        <v>55768</v>
      </c>
      <c r="G4" s="154"/>
      <c r="H4" s="155"/>
    </row>
    <row r="5" spans="1:8" x14ac:dyDescent="0.15">
      <c r="A5" s="136" t="s">
        <v>519</v>
      </c>
      <c r="B5" s="141"/>
      <c r="C5" s="142"/>
      <c r="D5" s="143">
        <v>365007</v>
      </c>
      <c r="E5" s="144"/>
      <c r="F5" s="145">
        <v>76413</v>
      </c>
      <c r="G5" s="146"/>
      <c r="H5" s="147"/>
    </row>
    <row r="6" spans="1:8" x14ac:dyDescent="0.15">
      <c r="A6" s="148"/>
      <c r="B6" s="149"/>
      <c r="C6" s="150"/>
      <c r="D6" s="151">
        <v>130960</v>
      </c>
      <c r="E6" s="152"/>
      <c r="F6" s="153">
        <v>39658</v>
      </c>
      <c r="G6" s="154"/>
      <c r="H6" s="155"/>
    </row>
    <row r="7" spans="1:8" x14ac:dyDescent="0.15">
      <c r="A7" s="136" t="s">
        <v>520</v>
      </c>
      <c r="B7" s="141"/>
      <c r="C7" s="142"/>
      <c r="D7" s="143">
        <v>197507</v>
      </c>
      <c r="E7" s="144"/>
      <c r="F7" s="145">
        <v>66481</v>
      </c>
      <c r="G7" s="146"/>
      <c r="H7" s="147"/>
    </row>
    <row r="8" spans="1:8" x14ac:dyDescent="0.15">
      <c r="A8" s="148"/>
      <c r="B8" s="149"/>
      <c r="C8" s="150"/>
      <c r="D8" s="151">
        <v>98254</v>
      </c>
      <c r="E8" s="152"/>
      <c r="F8" s="153">
        <v>36120</v>
      </c>
      <c r="G8" s="154"/>
      <c r="H8" s="155"/>
    </row>
    <row r="9" spans="1:8" x14ac:dyDescent="0.15">
      <c r="A9" s="136" t="s">
        <v>521</v>
      </c>
      <c r="B9" s="141"/>
      <c r="C9" s="142"/>
      <c r="D9" s="143">
        <v>181000</v>
      </c>
      <c r="E9" s="144"/>
      <c r="F9" s="145">
        <v>67825</v>
      </c>
      <c r="G9" s="146"/>
      <c r="H9" s="147"/>
    </row>
    <row r="10" spans="1:8" x14ac:dyDescent="0.15">
      <c r="A10" s="148"/>
      <c r="B10" s="149"/>
      <c r="C10" s="150"/>
      <c r="D10" s="151">
        <v>93335</v>
      </c>
      <c r="E10" s="152"/>
      <c r="F10" s="153">
        <v>39417</v>
      </c>
      <c r="G10" s="154"/>
      <c r="H10" s="155"/>
    </row>
    <row r="11" spans="1:8" x14ac:dyDescent="0.15">
      <c r="A11" s="136" t="s">
        <v>522</v>
      </c>
      <c r="B11" s="141"/>
      <c r="C11" s="142"/>
      <c r="D11" s="143">
        <v>186978</v>
      </c>
      <c r="E11" s="144"/>
      <c r="F11" s="145">
        <v>81158</v>
      </c>
      <c r="G11" s="146"/>
      <c r="H11" s="147"/>
    </row>
    <row r="12" spans="1:8" x14ac:dyDescent="0.15">
      <c r="A12" s="148"/>
      <c r="B12" s="149"/>
      <c r="C12" s="156"/>
      <c r="D12" s="151">
        <v>153996</v>
      </c>
      <c r="E12" s="152"/>
      <c r="F12" s="153">
        <v>45320</v>
      </c>
      <c r="G12" s="154"/>
      <c r="H12" s="155"/>
    </row>
    <row r="13" spans="1:8" x14ac:dyDescent="0.15">
      <c r="A13" s="136"/>
      <c r="B13" s="141"/>
      <c r="C13" s="157"/>
      <c r="D13" s="158">
        <v>220526</v>
      </c>
      <c r="E13" s="159"/>
      <c r="F13" s="160">
        <v>77625</v>
      </c>
      <c r="G13" s="161"/>
      <c r="H13" s="147"/>
    </row>
    <row r="14" spans="1:8" x14ac:dyDescent="0.15">
      <c r="A14" s="148"/>
      <c r="B14" s="149"/>
      <c r="C14" s="150"/>
      <c r="D14" s="151">
        <v>108507</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8.74</v>
      </c>
      <c r="C19" s="162">
        <f>ROUND(VALUE(SUBSTITUTE(実質収支比率等に係る経年分析!G$48,"▲","-")),2)</f>
        <v>10.15</v>
      </c>
      <c r="D19" s="162">
        <f>ROUND(VALUE(SUBSTITUTE(実質収支比率等に係る経年分析!H$48,"▲","-")),2)</f>
        <v>12.49</v>
      </c>
      <c r="E19" s="162">
        <f>ROUND(VALUE(SUBSTITUTE(実質収支比率等に係る経年分析!I$48,"▲","-")),2)</f>
        <v>7.32</v>
      </c>
      <c r="F19" s="162">
        <f>ROUND(VALUE(SUBSTITUTE(実質収支比率等に係る経年分析!J$48,"▲","-")),2)</f>
        <v>8.35</v>
      </c>
    </row>
    <row r="20" spans="1:11" x14ac:dyDescent="0.15">
      <c r="A20" s="162" t="s">
        <v>53</v>
      </c>
      <c r="B20" s="162">
        <f>ROUND(VALUE(SUBSTITUTE(実質収支比率等に係る経年分析!F$47,"▲","-")),2)</f>
        <v>31.82</v>
      </c>
      <c r="C20" s="162">
        <f>ROUND(VALUE(SUBSTITUTE(実質収支比率等に係る経年分析!G$47,"▲","-")),2)</f>
        <v>37.119999999999997</v>
      </c>
      <c r="D20" s="162">
        <f>ROUND(VALUE(SUBSTITUTE(実質収支比率等に係る経年分析!H$47,"▲","-")),2)</f>
        <v>39.43</v>
      </c>
      <c r="E20" s="162">
        <f>ROUND(VALUE(SUBSTITUTE(実質収支比率等に係る経年分析!I$47,"▲","-")),2)</f>
        <v>39.33</v>
      </c>
      <c r="F20" s="162">
        <f>ROUND(VALUE(SUBSTITUTE(実質収支比率等に係る経年分析!J$47,"▲","-")),2)</f>
        <v>34.909999999999997</v>
      </c>
    </row>
    <row r="21" spans="1:11" x14ac:dyDescent="0.15">
      <c r="A21" s="162" t="s">
        <v>54</v>
      </c>
      <c r="B21" s="162">
        <f>IF(ISNUMBER(VALUE(SUBSTITUTE(実質収支比率等に係る経年分析!F$49,"▲","-"))),ROUND(VALUE(SUBSTITUTE(実質収支比率等に係る経年分析!F$49,"▲","-")),2),NA())</f>
        <v>2.2599999999999998</v>
      </c>
      <c r="C21" s="162">
        <f>IF(ISNUMBER(VALUE(SUBSTITUTE(実質収支比率等に係る経年分析!G$49,"▲","-"))),ROUND(VALUE(SUBSTITUTE(実質収支比率等に係る経年分析!G$49,"▲","-")),2),NA())</f>
        <v>3.84</v>
      </c>
      <c r="D21" s="162">
        <f>IF(ISNUMBER(VALUE(SUBSTITUTE(実質収支比率等に係る経年分析!H$49,"▲","-"))),ROUND(VALUE(SUBSTITUTE(実質収支比率等に係る経年分析!H$49,"▲","-")),2),NA())</f>
        <v>-0.33</v>
      </c>
      <c r="E21" s="162">
        <f>IF(ISNUMBER(VALUE(SUBSTITUTE(実質収支比率等に係る経年分析!I$49,"▲","-"))),ROUND(VALUE(SUBSTITUTE(実質収支比率等に係る経年分析!I$49,"▲","-")),2),NA())</f>
        <v>-10.64</v>
      </c>
      <c r="F21" s="162">
        <f>IF(ISNUMBER(VALUE(SUBSTITUTE(実質収支比率等に係る経年分析!J$49,"▲","-"))),ROUND(VALUE(SUBSTITUTE(実質収支比率等に係る経年分析!J$49,"▲","-")),2),NA())</f>
        <v>-5.87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4.0599999999999996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4.6900000000000004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4.8899999999999997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2053</v>
      </c>
      <c r="E42" s="164"/>
      <c r="F42" s="164"/>
      <c r="G42" s="164">
        <f>'実質公債費比率（分子）の構造'!L$52</f>
        <v>1977</v>
      </c>
      <c r="H42" s="164"/>
      <c r="I42" s="164"/>
      <c r="J42" s="164">
        <f>'実質公債費比率（分子）の構造'!M$52</f>
        <v>2080</v>
      </c>
      <c r="K42" s="164"/>
      <c r="L42" s="164"/>
      <c r="M42" s="164">
        <f>'実質公債費比率（分子）の構造'!N$52</f>
        <v>2157</v>
      </c>
      <c r="N42" s="164"/>
      <c r="O42" s="164"/>
      <c r="P42" s="164">
        <f>'実質公債費比率（分子）の構造'!O$52</f>
        <v>2256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24</v>
      </c>
      <c r="C44" s="164"/>
      <c r="D44" s="164"/>
      <c r="E44" s="164">
        <f>'実質公債費比率（分子）の構造'!L$50</f>
        <v>24</v>
      </c>
      <c r="F44" s="164"/>
      <c r="G44" s="164"/>
      <c r="H44" s="164">
        <f>'実質公債費比率（分子）の構造'!M$50</f>
        <v>24</v>
      </c>
      <c r="I44" s="164"/>
      <c r="J44" s="164"/>
      <c r="K44" s="164">
        <f>'実質公債費比率（分子）の構造'!N$50</f>
        <v>15</v>
      </c>
      <c r="L44" s="164"/>
      <c r="M44" s="164"/>
      <c r="N44" s="164">
        <f>'実質公債費比率（分子）の構造'!O$50</f>
        <v>0</v>
      </c>
      <c r="O44" s="164"/>
      <c r="P44" s="164"/>
    </row>
    <row r="45" spans="1:16" x14ac:dyDescent="0.15">
      <c r="A45" s="164" t="s">
        <v>63</v>
      </c>
      <c r="B45" s="164">
        <f>'実質公債費比率（分子）の構造'!K$49</f>
        <v>22</v>
      </c>
      <c r="C45" s="164"/>
      <c r="D45" s="164"/>
      <c r="E45" s="164">
        <f>'実質公債費比率（分子）の構造'!L$49</f>
        <v>10</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395</v>
      </c>
      <c r="C46" s="164"/>
      <c r="D46" s="164"/>
      <c r="E46" s="164">
        <f>'実質公債費比率（分子）の構造'!L$48</f>
        <v>388</v>
      </c>
      <c r="F46" s="164"/>
      <c r="G46" s="164"/>
      <c r="H46" s="164">
        <f>'実質公債費比率（分子）の構造'!M$48</f>
        <v>405</v>
      </c>
      <c r="I46" s="164"/>
      <c r="J46" s="164"/>
      <c r="K46" s="164">
        <f>'実質公債費比率（分子）の構造'!N$48</f>
        <v>424</v>
      </c>
      <c r="L46" s="164"/>
      <c r="M46" s="164"/>
      <c r="N46" s="164">
        <f>'実質公債費比率（分子）の構造'!O$48</f>
        <v>434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2383</v>
      </c>
      <c r="C49" s="164"/>
      <c r="D49" s="164"/>
      <c r="E49" s="164">
        <f>'実質公債費比率（分子）の構造'!L$45</f>
        <v>2265</v>
      </c>
      <c r="F49" s="164"/>
      <c r="G49" s="164"/>
      <c r="H49" s="164">
        <f>'実質公債費比率（分子）の構造'!M$45</f>
        <v>2461</v>
      </c>
      <c r="I49" s="164"/>
      <c r="J49" s="164"/>
      <c r="K49" s="164">
        <f>'実質公債費比率（分子）の構造'!N$45</f>
        <v>2651</v>
      </c>
      <c r="L49" s="164"/>
      <c r="M49" s="164"/>
      <c r="N49" s="164">
        <f>'実質公債費比率（分子）の構造'!O$45</f>
        <v>2864</v>
      </c>
      <c r="O49" s="164"/>
      <c r="P49" s="164"/>
    </row>
    <row r="50" spans="1:16" x14ac:dyDescent="0.15">
      <c r="A50" s="164" t="s">
        <v>67</v>
      </c>
      <c r="B50" s="164" t="e">
        <f>NA()</f>
        <v>#N/A</v>
      </c>
      <c r="C50" s="164">
        <f>IF(ISNUMBER('実質公債費比率（分子）の構造'!K$53),'実質公債費比率（分子）の構造'!K$53,NA())</f>
        <v>771</v>
      </c>
      <c r="D50" s="164" t="e">
        <f>NA()</f>
        <v>#N/A</v>
      </c>
      <c r="E50" s="164" t="e">
        <f>NA()</f>
        <v>#N/A</v>
      </c>
      <c r="F50" s="164">
        <f>IF(ISNUMBER('実質公債費比率（分子）の構造'!L$53),'実質公債費比率（分子）の構造'!L$53,NA())</f>
        <v>710</v>
      </c>
      <c r="G50" s="164" t="e">
        <f>NA()</f>
        <v>#N/A</v>
      </c>
      <c r="H50" s="164" t="e">
        <f>NA()</f>
        <v>#N/A</v>
      </c>
      <c r="I50" s="164">
        <f>IF(ISNUMBER('実質公債費比率（分子）の構造'!M$53),'実質公債費比率（分子）の構造'!M$53,NA())</f>
        <v>810</v>
      </c>
      <c r="J50" s="164" t="e">
        <f>NA()</f>
        <v>#N/A</v>
      </c>
      <c r="K50" s="164" t="e">
        <f>NA()</f>
        <v>#N/A</v>
      </c>
      <c r="L50" s="164">
        <f>IF(ISNUMBER('実質公債費比率（分子）の構造'!N$53),'実質公債費比率（分子）の構造'!N$53,NA())</f>
        <v>933</v>
      </c>
      <c r="M50" s="164" t="e">
        <f>NA()</f>
        <v>#N/A</v>
      </c>
      <c r="N50" s="164" t="e">
        <f>NA()</f>
        <v>#N/A</v>
      </c>
      <c r="O50" s="164">
        <f>IF(ISNUMBER('実質公債費比率（分子）の構造'!O$53),'実質公債費比率（分子）の構造'!O$53,NA())</f>
        <v>1042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19250</v>
      </c>
      <c r="E56" s="163"/>
      <c r="F56" s="163"/>
      <c r="G56" s="163">
        <f>'将来負担比率（分子）の構造'!J$52</f>
        <v>21908</v>
      </c>
      <c r="H56" s="163"/>
      <c r="I56" s="163"/>
      <c r="J56" s="163">
        <f>'将来負担比率（分子）の構造'!K$52</f>
        <v>21617</v>
      </c>
      <c r="K56" s="163"/>
      <c r="L56" s="163"/>
      <c r="M56" s="163">
        <f>'将来負担比率（分子）の構造'!L$52</f>
        <v>21849</v>
      </c>
      <c r="N56" s="163"/>
      <c r="O56" s="163"/>
      <c r="P56" s="163">
        <f>'将来負担比率（分子）の構造'!M$52</f>
        <v>21505</v>
      </c>
    </row>
    <row r="57" spans="1:16" x14ac:dyDescent="0.15">
      <c r="A57" s="163" t="s">
        <v>42</v>
      </c>
      <c r="B57" s="163"/>
      <c r="C57" s="163"/>
      <c r="D57" s="163">
        <f>'将来負担比率（分子）の構造'!I$51</f>
        <v>2997</v>
      </c>
      <c r="E57" s="163"/>
      <c r="F57" s="163"/>
      <c r="G57" s="163">
        <f>'将来負担比率（分子）の構造'!J$51</f>
        <v>3354</v>
      </c>
      <c r="H57" s="163"/>
      <c r="I57" s="163"/>
      <c r="J57" s="163">
        <f>'将来負担比率（分子）の構造'!K$51</f>
        <v>3026</v>
      </c>
      <c r="K57" s="163"/>
      <c r="L57" s="163"/>
      <c r="M57" s="163">
        <f>'将来負担比率（分子）の構造'!L$51</f>
        <v>2645</v>
      </c>
      <c r="N57" s="163"/>
      <c r="O57" s="163"/>
      <c r="P57" s="163">
        <f>'将来負担比率（分子）の構造'!M$51</f>
        <v>2311</v>
      </c>
    </row>
    <row r="58" spans="1:16" x14ac:dyDescent="0.15">
      <c r="A58" s="163" t="s">
        <v>41</v>
      </c>
      <c r="B58" s="163"/>
      <c r="C58" s="163"/>
      <c r="D58" s="163">
        <f>'将来負担比率（分子）の構造'!I$50</f>
        <v>7297</v>
      </c>
      <c r="E58" s="163"/>
      <c r="F58" s="163"/>
      <c r="G58" s="163">
        <f>'将来負担比率（分子）の構造'!J$50</f>
        <v>7528</v>
      </c>
      <c r="H58" s="163"/>
      <c r="I58" s="163"/>
      <c r="J58" s="163">
        <f>'将来負担比率（分子）の構造'!K$50</f>
        <v>7439</v>
      </c>
      <c r="K58" s="163"/>
      <c r="L58" s="163"/>
      <c r="M58" s="163">
        <f>'将来負担比率（分子）の構造'!L$50</f>
        <v>7605</v>
      </c>
      <c r="N58" s="163"/>
      <c r="O58" s="163"/>
      <c r="P58" s="163">
        <f>'将来負担比率（分子）の構造'!M$50</f>
        <v>7338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2455</v>
      </c>
      <c r="C62" s="163"/>
      <c r="D62" s="163"/>
      <c r="E62" s="163">
        <f>'将来負担比率（分子）の構造'!J$45</f>
        <v>2334</v>
      </c>
      <c r="F62" s="163"/>
      <c r="G62" s="163"/>
      <c r="H62" s="163">
        <f>'将来負担比率（分子）の構造'!K$45</f>
        <v>2111</v>
      </c>
      <c r="I62" s="163"/>
      <c r="J62" s="163"/>
      <c r="K62" s="163">
        <f>'将来負担比率（分子）の構造'!L$45</f>
        <v>2356</v>
      </c>
      <c r="L62" s="163"/>
      <c r="M62" s="163"/>
      <c r="N62" s="163">
        <f>'将来負担比率（分子）の構造'!M$45</f>
        <v>2204</v>
      </c>
      <c r="O62" s="163"/>
      <c r="P62" s="163"/>
    </row>
    <row r="63" spans="1:16" x14ac:dyDescent="0.15">
      <c r="A63" s="163" t="s">
        <v>34</v>
      </c>
      <c r="B63" s="163">
        <f>'将来負担比率（分子）の構造'!I$44</f>
        <v>9</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161</v>
      </c>
      <c r="O63" s="163"/>
      <c r="P63" s="163"/>
    </row>
    <row r="64" spans="1:16" x14ac:dyDescent="0.15">
      <c r="A64" s="163" t="s">
        <v>33</v>
      </c>
      <c r="B64" s="163">
        <f>'将来負担比率（分子）の構造'!I$43</f>
        <v>4065</v>
      </c>
      <c r="C64" s="163"/>
      <c r="D64" s="163"/>
      <c r="E64" s="163">
        <f>'将来負担比率（分子）の構造'!J$43</f>
        <v>3698</v>
      </c>
      <c r="F64" s="163"/>
      <c r="G64" s="163"/>
      <c r="H64" s="163">
        <f>'将来負担比率（分子）の構造'!K$43</f>
        <v>3465</v>
      </c>
      <c r="I64" s="163"/>
      <c r="J64" s="163"/>
      <c r="K64" s="163">
        <f>'将来負担比率（分子）の構造'!L$43</f>
        <v>3543</v>
      </c>
      <c r="L64" s="163"/>
      <c r="M64" s="163"/>
      <c r="N64" s="163">
        <f>'将来負担比率（分子）の構造'!M$43</f>
        <v>3498</v>
      </c>
      <c r="O64" s="163"/>
      <c r="P64" s="163"/>
    </row>
    <row r="65" spans="1:16" x14ac:dyDescent="0.15">
      <c r="A65" s="163" t="s">
        <v>32</v>
      </c>
      <c r="B65" s="163">
        <f>'将来負担比率（分子）の構造'!I$42</f>
        <v>61</v>
      </c>
      <c r="C65" s="163"/>
      <c r="D65" s="163"/>
      <c r="E65" s="163">
        <f>'将来負担比率（分子）の構造'!J$42</f>
        <v>38</v>
      </c>
      <c r="F65" s="163"/>
      <c r="G65" s="163"/>
      <c r="H65" s="163">
        <f>'将来負担比率（分子）の構造'!K$42</f>
        <v>14</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24291</v>
      </c>
      <c r="C66" s="163"/>
      <c r="D66" s="163"/>
      <c r="E66" s="163">
        <f>'将来負担比率（分子）の構造'!J$41</f>
        <v>28104</v>
      </c>
      <c r="F66" s="163"/>
      <c r="G66" s="163"/>
      <c r="H66" s="163">
        <f>'将来負担比率（分子）の構造'!K$41</f>
        <v>27843</v>
      </c>
      <c r="I66" s="163"/>
      <c r="J66" s="163"/>
      <c r="K66" s="163">
        <f>'将来負担比率（分子）の構造'!L$41</f>
        <v>28152</v>
      </c>
      <c r="L66" s="163"/>
      <c r="M66" s="163"/>
      <c r="N66" s="163">
        <f>'将来負担比率（分子）の構造'!M$41</f>
        <v>27937</v>
      </c>
      <c r="O66" s="163"/>
      <c r="P66" s="163"/>
    </row>
    <row r="67" spans="1:16" x14ac:dyDescent="0.15">
      <c r="A67" s="163" t="s">
        <v>71</v>
      </c>
      <c r="B67" s="163" t="e">
        <f>NA()</f>
        <v>#N/A</v>
      </c>
      <c r="C67" s="163">
        <f>IF(ISNUMBER('将来負担比率（分子）の構造'!I$53), IF('将来負担比率（分子）の構造'!I$53 &lt; 0, 0, '将来負担比率（分子）の構造'!I$53), NA())</f>
        <v>1337</v>
      </c>
      <c r="D67" s="163" t="e">
        <f>NA()</f>
        <v>#N/A</v>
      </c>
      <c r="E67" s="163" t="e">
        <f>NA()</f>
        <v>#N/A</v>
      </c>
      <c r="F67" s="163">
        <f>IF(ISNUMBER('将来負担比率（分子）の構造'!J$53), IF('将来負担比率（分子）の構造'!J$53 &lt; 0, 0, '将来負担比率（分子）の構造'!J$53), NA())</f>
        <v>1384</v>
      </c>
      <c r="G67" s="163" t="e">
        <f>NA()</f>
        <v>#N/A</v>
      </c>
      <c r="H67" s="163" t="e">
        <f>NA()</f>
        <v>#N/A</v>
      </c>
      <c r="I67" s="163">
        <f>IF(ISNUMBER('将来負担比率（分子）の構造'!K$53), IF('将来負担比率（分子）の構造'!K$53 &lt; 0, 0, '将来負担比率（分子）の構造'!K$53), NA())</f>
        <v>1351</v>
      </c>
      <c r="J67" s="163" t="e">
        <f>NA()</f>
        <v>#N/A</v>
      </c>
      <c r="K67" s="163" t="e">
        <f>NA()</f>
        <v>#N/A</v>
      </c>
      <c r="L67" s="163">
        <f>IF(ISNUMBER('将来負担比率（分子）の構造'!L$53), IF('将来負担比率（分子）の構造'!L$53 &lt; 0, 0, '将来負担比率（分子）の構造'!L$53), NA())</f>
        <v>1951</v>
      </c>
      <c r="M67" s="163" t="e">
        <f>NA()</f>
        <v>#N/A</v>
      </c>
      <c r="N67" s="163" t="e">
        <f>NA()</f>
        <v>#N/A</v>
      </c>
      <c r="O67" s="163">
        <f>IF(ISNUMBER('将来負担比率（分子）の構造'!M$53), IF('将来負担比率（分子）の構造'!M$53 &lt; 0, 0, '将来負担比率（分子）の構造'!M$53), NA())</f>
        <v>2646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3744</v>
      </c>
      <c r="C72" s="167">
        <f>基金残高に係る経年分析!G55</f>
        <v>3792</v>
      </c>
      <c r="D72" s="167">
        <f>基金残高に係る経年分析!H55</f>
        <v>3448</v>
      </c>
    </row>
    <row r="73" spans="1:16" x14ac:dyDescent="0.15">
      <c r="A73" s="166" t="s">
        <v>74</v>
      </c>
      <c r="B73" s="167">
        <f>基金残高に係る経年分析!F56</f>
        <v>802</v>
      </c>
      <c r="C73" s="167">
        <f>基金残高に係る経年分析!G56</f>
        <v>844</v>
      </c>
      <c r="D73" s="167">
        <f>基金残高に係る経年分析!H56</f>
        <v>875</v>
      </c>
    </row>
    <row r="74" spans="1:16" x14ac:dyDescent="0.15">
      <c r="A74" s="166" t="s">
        <v>75</v>
      </c>
      <c r="B74" s="167">
        <f>基金残高に係る経年分析!F57</f>
        <v>4827</v>
      </c>
      <c r="C74" s="167">
        <f>基金残高に係る経年分析!G57</f>
        <v>4782</v>
      </c>
      <c r="D74" s="167">
        <f>基金残高に係る経年分析!H57</f>
        <v>4846</v>
      </c>
    </row>
  </sheetData>
  <sheetProtection algorithmName="SHA-512" hashValue="uzXubzQfocBo0eyWYHAueemMnHEBXWr+PsFXmB4jlDuEZO+kfmz2ZGSg6UUEFyzZuDpsJtGb4LsAvCsmu9sTgQ==" saltValue="bheCNi+wrFaiBEVMQp2P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election activeCell="B3" sqref="B3:CB4"/>
    </sheetView>
  </sheetViews>
  <sheetFormatPr defaultColWidth="0" defaultRowHeight="11.25" customHeight="1" zeroHeight="1" x14ac:dyDescent="0.15"/>
  <cols>
    <col min="1" max="1" width="1.5703125" style="202" customWidth="1"/>
    <col min="2" max="2" width="2.42578125" style="202" customWidth="1"/>
    <col min="3" max="16" width="2.5703125" style="202" customWidth="1"/>
    <col min="17" max="17" width="2.42578125" style="202" customWidth="1"/>
    <col min="18" max="95" width="1.5703125" style="202" customWidth="1"/>
    <col min="96" max="133" width="1.5703125" style="214" customWidth="1"/>
    <col min="134" max="143" width="1.57031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2185670</v>
      </c>
      <c r="S5" s="613"/>
      <c r="T5" s="613"/>
      <c r="U5" s="613"/>
      <c r="V5" s="613"/>
      <c r="W5" s="613"/>
      <c r="X5" s="613"/>
      <c r="Y5" s="614"/>
      <c r="Z5" s="615">
        <v>12</v>
      </c>
      <c r="AA5" s="615"/>
      <c r="AB5" s="615"/>
      <c r="AC5" s="615"/>
      <c r="AD5" s="616">
        <v>2085855</v>
      </c>
      <c r="AE5" s="616"/>
      <c r="AF5" s="616"/>
      <c r="AG5" s="616"/>
      <c r="AH5" s="616"/>
      <c r="AI5" s="616"/>
      <c r="AJ5" s="616"/>
      <c r="AK5" s="616"/>
      <c r="AL5" s="617">
        <v>20.5</v>
      </c>
      <c r="AM5" s="618"/>
      <c r="AN5" s="618"/>
      <c r="AO5" s="619"/>
      <c r="AP5" s="609" t="s">
        <v>217</v>
      </c>
      <c r="AQ5" s="610"/>
      <c r="AR5" s="610"/>
      <c r="AS5" s="610"/>
      <c r="AT5" s="610"/>
      <c r="AU5" s="610"/>
      <c r="AV5" s="610"/>
      <c r="AW5" s="610"/>
      <c r="AX5" s="610"/>
      <c r="AY5" s="610"/>
      <c r="AZ5" s="610"/>
      <c r="BA5" s="610"/>
      <c r="BB5" s="610"/>
      <c r="BC5" s="610"/>
      <c r="BD5" s="610"/>
      <c r="BE5" s="610"/>
      <c r="BF5" s="611"/>
      <c r="BG5" s="623">
        <v>2083454</v>
      </c>
      <c r="BH5" s="624"/>
      <c r="BI5" s="624"/>
      <c r="BJ5" s="624"/>
      <c r="BK5" s="624"/>
      <c r="BL5" s="624"/>
      <c r="BM5" s="624"/>
      <c r="BN5" s="625"/>
      <c r="BO5" s="626">
        <v>95.3</v>
      </c>
      <c r="BP5" s="626"/>
      <c r="BQ5" s="626"/>
      <c r="BR5" s="626"/>
      <c r="BS5" s="627">
        <v>30899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262205</v>
      </c>
      <c r="S6" s="624"/>
      <c r="T6" s="624"/>
      <c r="U6" s="624"/>
      <c r="V6" s="624"/>
      <c r="W6" s="624"/>
      <c r="X6" s="624"/>
      <c r="Y6" s="625"/>
      <c r="Z6" s="626">
        <v>1.4</v>
      </c>
      <c r="AA6" s="626"/>
      <c r="AB6" s="626"/>
      <c r="AC6" s="626"/>
      <c r="AD6" s="627">
        <v>262205</v>
      </c>
      <c r="AE6" s="627"/>
      <c r="AF6" s="627"/>
      <c r="AG6" s="627"/>
      <c r="AH6" s="627"/>
      <c r="AI6" s="627"/>
      <c r="AJ6" s="627"/>
      <c r="AK6" s="627"/>
      <c r="AL6" s="628">
        <v>2.6</v>
      </c>
      <c r="AM6" s="629"/>
      <c r="AN6" s="629"/>
      <c r="AO6" s="630"/>
      <c r="AP6" s="620" t="s">
        <v>222</v>
      </c>
      <c r="AQ6" s="621"/>
      <c r="AR6" s="621"/>
      <c r="AS6" s="621"/>
      <c r="AT6" s="621"/>
      <c r="AU6" s="621"/>
      <c r="AV6" s="621"/>
      <c r="AW6" s="621"/>
      <c r="AX6" s="621"/>
      <c r="AY6" s="621"/>
      <c r="AZ6" s="621"/>
      <c r="BA6" s="621"/>
      <c r="BB6" s="621"/>
      <c r="BC6" s="621"/>
      <c r="BD6" s="621"/>
      <c r="BE6" s="621"/>
      <c r="BF6" s="622"/>
      <c r="BG6" s="623">
        <v>2083454</v>
      </c>
      <c r="BH6" s="624"/>
      <c r="BI6" s="624"/>
      <c r="BJ6" s="624"/>
      <c r="BK6" s="624"/>
      <c r="BL6" s="624"/>
      <c r="BM6" s="624"/>
      <c r="BN6" s="625"/>
      <c r="BO6" s="626">
        <v>95.3</v>
      </c>
      <c r="BP6" s="626"/>
      <c r="BQ6" s="626"/>
      <c r="BR6" s="626"/>
      <c r="BS6" s="627">
        <v>30899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103001</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103001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1059</v>
      </c>
      <c r="S7" s="624"/>
      <c r="T7" s="624"/>
      <c r="U7" s="624"/>
      <c r="V7" s="624"/>
      <c r="W7" s="624"/>
      <c r="X7" s="624"/>
      <c r="Y7" s="625"/>
      <c r="Z7" s="626">
        <v>0</v>
      </c>
      <c r="AA7" s="626"/>
      <c r="AB7" s="626"/>
      <c r="AC7" s="626"/>
      <c r="AD7" s="627">
        <v>1059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984522</v>
      </c>
      <c r="BH7" s="624"/>
      <c r="BI7" s="624"/>
      <c r="BJ7" s="624"/>
      <c r="BK7" s="624"/>
      <c r="BL7" s="624"/>
      <c r="BM7" s="624"/>
      <c r="BN7" s="625"/>
      <c r="BO7" s="626">
        <v>45</v>
      </c>
      <c r="BP7" s="626"/>
      <c r="BQ7" s="626"/>
      <c r="BR7" s="626"/>
      <c r="BS7" s="627">
        <v>30899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3336134</v>
      </c>
      <c r="CS7" s="624"/>
      <c r="CT7" s="624"/>
      <c r="CU7" s="624"/>
      <c r="CV7" s="624"/>
      <c r="CW7" s="624"/>
      <c r="CX7" s="624"/>
      <c r="CY7" s="625"/>
      <c r="CZ7" s="626">
        <v>19.3</v>
      </c>
      <c r="DA7" s="626"/>
      <c r="DB7" s="626"/>
      <c r="DC7" s="626"/>
      <c r="DD7" s="632">
        <v>1799654</v>
      </c>
      <c r="DE7" s="624"/>
      <c r="DF7" s="624"/>
      <c r="DG7" s="624"/>
      <c r="DH7" s="624"/>
      <c r="DI7" s="624"/>
      <c r="DJ7" s="624"/>
      <c r="DK7" s="624"/>
      <c r="DL7" s="624"/>
      <c r="DM7" s="624"/>
      <c r="DN7" s="624"/>
      <c r="DO7" s="624"/>
      <c r="DP7" s="625"/>
      <c r="DQ7" s="632">
        <v>1213051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10057</v>
      </c>
      <c r="S8" s="624"/>
      <c r="T8" s="624"/>
      <c r="U8" s="624"/>
      <c r="V8" s="624"/>
      <c r="W8" s="624"/>
      <c r="X8" s="624"/>
      <c r="Y8" s="625"/>
      <c r="Z8" s="626">
        <v>0.1</v>
      </c>
      <c r="AA8" s="626"/>
      <c r="AB8" s="626"/>
      <c r="AC8" s="626"/>
      <c r="AD8" s="627">
        <v>10057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28047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3466898</v>
      </c>
      <c r="CS8" s="624"/>
      <c r="CT8" s="624"/>
      <c r="CU8" s="624"/>
      <c r="CV8" s="624"/>
      <c r="CW8" s="624"/>
      <c r="CX8" s="624"/>
      <c r="CY8" s="625"/>
      <c r="CZ8" s="626">
        <v>20</v>
      </c>
      <c r="DA8" s="626"/>
      <c r="DB8" s="626"/>
      <c r="DC8" s="626"/>
      <c r="DD8" s="632">
        <v>11037</v>
      </c>
      <c r="DE8" s="624"/>
      <c r="DF8" s="624"/>
      <c r="DG8" s="624"/>
      <c r="DH8" s="624"/>
      <c r="DI8" s="624"/>
      <c r="DJ8" s="624"/>
      <c r="DK8" s="624"/>
      <c r="DL8" s="624"/>
      <c r="DM8" s="624"/>
      <c r="DN8" s="624"/>
      <c r="DO8" s="624"/>
      <c r="DP8" s="625"/>
      <c r="DQ8" s="632">
        <v>2208306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15473</v>
      </c>
      <c r="S9" s="624"/>
      <c r="T9" s="624"/>
      <c r="U9" s="624"/>
      <c r="V9" s="624"/>
      <c r="W9" s="624"/>
      <c r="X9" s="624"/>
      <c r="Y9" s="625"/>
      <c r="Z9" s="626">
        <v>0.1</v>
      </c>
      <c r="AA9" s="626"/>
      <c r="AB9" s="626"/>
      <c r="AC9" s="626"/>
      <c r="AD9" s="627">
        <v>15473</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822706</v>
      </c>
      <c r="BH9" s="624"/>
      <c r="BI9" s="624"/>
      <c r="BJ9" s="624"/>
      <c r="BK9" s="624"/>
      <c r="BL9" s="624"/>
      <c r="BM9" s="624"/>
      <c r="BN9" s="625"/>
      <c r="BO9" s="626">
        <v>37.6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1790941</v>
      </c>
      <c r="CS9" s="624"/>
      <c r="CT9" s="624"/>
      <c r="CU9" s="624"/>
      <c r="CV9" s="624"/>
      <c r="CW9" s="624"/>
      <c r="CX9" s="624"/>
      <c r="CY9" s="625"/>
      <c r="CZ9" s="626">
        <v>10.3</v>
      </c>
      <c r="DA9" s="626"/>
      <c r="DB9" s="626"/>
      <c r="DC9" s="626"/>
      <c r="DD9" s="632">
        <v>107860</v>
      </c>
      <c r="DE9" s="624"/>
      <c r="DF9" s="624"/>
      <c r="DG9" s="624"/>
      <c r="DH9" s="624"/>
      <c r="DI9" s="624"/>
      <c r="DJ9" s="624"/>
      <c r="DK9" s="624"/>
      <c r="DL9" s="624"/>
      <c r="DM9" s="624"/>
      <c r="DN9" s="624"/>
      <c r="DO9" s="624"/>
      <c r="DP9" s="625"/>
      <c r="DQ9" s="632">
        <v>1113329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61622</v>
      </c>
      <c r="BH10" s="624"/>
      <c r="BI10" s="624"/>
      <c r="BJ10" s="624"/>
      <c r="BK10" s="624"/>
      <c r="BL10" s="624"/>
      <c r="BM10" s="624"/>
      <c r="BN10" s="625"/>
      <c r="BO10" s="626">
        <v>2.8</v>
      </c>
      <c r="BP10" s="626"/>
      <c r="BQ10" s="626"/>
      <c r="BR10" s="626"/>
      <c r="BS10" s="627">
        <v>10268</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23371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23371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522703</v>
      </c>
      <c r="S11" s="624"/>
      <c r="T11" s="624"/>
      <c r="U11" s="624"/>
      <c r="V11" s="624"/>
      <c r="W11" s="624"/>
      <c r="X11" s="624"/>
      <c r="Y11" s="625"/>
      <c r="Z11" s="628">
        <v>2.9</v>
      </c>
      <c r="AA11" s="629"/>
      <c r="AB11" s="629"/>
      <c r="AC11" s="635"/>
      <c r="AD11" s="632">
        <v>522703</v>
      </c>
      <c r="AE11" s="624"/>
      <c r="AF11" s="624"/>
      <c r="AG11" s="624"/>
      <c r="AH11" s="624"/>
      <c r="AI11" s="624"/>
      <c r="AJ11" s="624"/>
      <c r="AK11" s="625"/>
      <c r="AL11" s="628">
        <v>5.0999999999999996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72147</v>
      </c>
      <c r="BH11" s="624"/>
      <c r="BI11" s="624"/>
      <c r="BJ11" s="624"/>
      <c r="BK11" s="624"/>
      <c r="BL11" s="624"/>
      <c r="BM11" s="624"/>
      <c r="BN11" s="625"/>
      <c r="BO11" s="626">
        <v>3.3</v>
      </c>
      <c r="BP11" s="626"/>
      <c r="BQ11" s="626"/>
      <c r="BR11" s="626"/>
      <c r="BS11" s="627">
        <v>20631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561007</v>
      </c>
      <c r="CS11" s="624"/>
      <c r="CT11" s="624"/>
      <c r="CU11" s="624"/>
      <c r="CV11" s="624"/>
      <c r="CW11" s="624"/>
      <c r="CX11" s="624"/>
      <c r="CY11" s="625"/>
      <c r="CZ11" s="626">
        <v>3.2</v>
      </c>
      <c r="DA11" s="626"/>
      <c r="DB11" s="626"/>
      <c r="DC11" s="626"/>
      <c r="DD11" s="632">
        <v>277680</v>
      </c>
      <c r="DE11" s="624"/>
      <c r="DF11" s="624"/>
      <c r="DG11" s="624"/>
      <c r="DH11" s="624"/>
      <c r="DI11" s="624"/>
      <c r="DJ11" s="624"/>
      <c r="DK11" s="624"/>
      <c r="DL11" s="624"/>
      <c r="DM11" s="624"/>
      <c r="DN11" s="624"/>
      <c r="DO11" s="624"/>
      <c r="DP11" s="625"/>
      <c r="DQ11" s="632">
        <v>198120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878109</v>
      </c>
      <c r="BH12" s="624"/>
      <c r="BI12" s="624"/>
      <c r="BJ12" s="624"/>
      <c r="BK12" s="624"/>
      <c r="BL12" s="624"/>
      <c r="BM12" s="624"/>
      <c r="BN12" s="625"/>
      <c r="BO12" s="626">
        <v>40.200000000000003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638626</v>
      </c>
      <c r="CS12" s="624"/>
      <c r="CT12" s="624"/>
      <c r="CU12" s="624"/>
      <c r="CV12" s="624"/>
      <c r="CW12" s="624"/>
      <c r="CX12" s="624"/>
      <c r="CY12" s="625"/>
      <c r="CZ12" s="626">
        <v>3.7</v>
      </c>
      <c r="DA12" s="626"/>
      <c r="DB12" s="626"/>
      <c r="DC12" s="626"/>
      <c r="DD12" s="632">
        <v>28729</v>
      </c>
      <c r="DE12" s="624"/>
      <c r="DF12" s="624"/>
      <c r="DG12" s="624"/>
      <c r="DH12" s="624"/>
      <c r="DI12" s="624"/>
      <c r="DJ12" s="624"/>
      <c r="DK12" s="624"/>
      <c r="DL12" s="624"/>
      <c r="DM12" s="624"/>
      <c r="DN12" s="624"/>
      <c r="DO12" s="624"/>
      <c r="DP12" s="625"/>
      <c r="DQ12" s="632">
        <v>527952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852465</v>
      </c>
      <c r="BH13" s="624"/>
      <c r="BI13" s="624"/>
      <c r="BJ13" s="624"/>
      <c r="BK13" s="624"/>
      <c r="BL13" s="624"/>
      <c r="BM13" s="624"/>
      <c r="BN13" s="625"/>
      <c r="BO13" s="626">
        <v>39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1657371</v>
      </c>
      <c r="CS13" s="624"/>
      <c r="CT13" s="624"/>
      <c r="CU13" s="624"/>
      <c r="CV13" s="624"/>
      <c r="CW13" s="624"/>
      <c r="CX13" s="624"/>
      <c r="CY13" s="625"/>
      <c r="CZ13" s="626">
        <v>9.6</v>
      </c>
      <c r="DA13" s="626"/>
      <c r="DB13" s="626"/>
      <c r="DC13" s="626"/>
      <c r="DD13" s="632">
        <v>328422</v>
      </c>
      <c r="DE13" s="624"/>
      <c r="DF13" s="624"/>
      <c r="DG13" s="624"/>
      <c r="DH13" s="624"/>
      <c r="DI13" s="624"/>
      <c r="DJ13" s="624"/>
      <c r="DK13" s="624"/>
      <c r="DL13" s="624"/>
      <c r="DM13" s="624"/>
      <c r="DN13" s="624"/>
      <c r="DO13" s="624"/>
      <c r="DP13" s="625"/>
      <c r="DQ13" s="632">
        <v>1268199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60141</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600808</v>
      </c>
      <c r="CS14" s="624"/>
      <c r="CT14" s="624"/>
      <c r="CU14" s="624"/>
      <c r="CV14" s="624"/>
      <c r="CW14" s="624"/>
      <c r="CX14" s="624"/>
      <c r="CY14" s="625"/>
      <c r="CZ14" s="626">
        <v>3.5</v>
      </c>
      <c r="DA14" s="626"/>
      <c r="DB14" s="626"/>
      <c r="DC14" s="626"/>
      <c r="DD14" s="632" t="s">
        <v>122</v>
      </c>
      <c r="DE14" s="624"/>
      <c r="DF14" s="624"/>
      <c r="DG14" s="624"/>
      <c r="DH14" s="624"/>
      <c r="DI14" s="624"/>
      <c r="DJ14" s="624"/>
      <c r="DK14" s="624"/>
      <c r="DL14" s="624"/>
      <c r="DM14" s="624"/>
      <c r="DN14" s="624"/>
      <c r="DO14" s="624"/>
      <c r="DP14" s="625"/>
      <c r="DQ14" s="632">
        <v>595438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20345</v>
      </c>
      <c r="S15" s="624"/>
      <c r="T15" s="624"/>
      <c r="U15" s="624"/>
      <c r="V15" s="624"/>
      <c r="W15" s="624"/>
      <c r="X15" s="624"/>
      <c r="Y15" s="625"/>
      <c r="Z15" s="626">
        <v>0.1</v>
      </c>
      <c r="AA15" s="626"/>
      <c r="AB15" s="626"/>
      <c r="AC15" s="626"/>
      <c r="AD15" s="627">
        <v>20345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160682</v>
      </c>
      <c r="BH15" s="624"/>
      <c r="BI15" s="624"/>
      <c r="BJ15" s="624"/>
      <c r="BK15" s="624"/>
      <c r="BL15" s="624"/>
      <c r="BM15" s="624"/>
      <c r="BN15" s="625"/>
      <c r="BO15" s="626">
        <v>7.4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2276431</v>
      </c>
      <c r="CS15" s="624"/>
      <c r="CT15" s="624"/>
      <c r="CU15" s="624"/>
      <c r="CV15" s="624"/>
      <c r="CW15" s="624"/>
      <c r="CX15" s="624"/>
      <c r="CY15" s="625"/>
      <c r="CZ15" s="626">
        <v>13.1</v>
      </c>
      <c r="DA15" s="626"/>
      <c r="DB15" s="626"/>
      <c r="DC15" s="626"/>
      <c r="DD15" s="632">
        <v>746031</v>
      </c>
      <c r="DE15" s="624"/>
      <c r="DF15" s="624"/>
      <c r="DG15" s="624"/>
      <c r="DH15" s="624"/>
      <c r="DI15" s="624"/>
      <c r="DJ15" s="624"/>
      <c r="DK15" s="624"/>
      <c r="DL15" s="624"/>
      <c r="DM15" s="624"/>
      <c r="DN15" s="624"/>
      <c r="DO15" s="624"/>
      <c r="DP15" s="625"/>
      <c r="DQ15" s="632">
        <v>1464510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41867</v>
      </c>
      <c r="S16" s="624"/>
      <c r="T16" s="624"/>
      <c r="U16" s="624"/>
      <c r="V16" s="624"/>
      <c r="W16" s="624"/>
      <c r="X16" s="624"/>
      <c r="Y16" s="625"/>
      <c r="Z16" s="626">
        <v>0.2</v>
      </c>
      <c r="AA16" s="626"/>
      <c r="AB16" s="626"/>
      <c r="AC16" s="626"/>
      <c r="AD16" s="627">
        <v>41867</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87174</v>
      </c>
      <c r="S17" s="624"/>
      <c r="T17" s="624"/>
      <c r="U17" s="624"/>
      <c r="V17" s="624"/>
      <c r="W17" s="624"/>
      <c r="X17" s="624"/>
      <c r="Y17" s="625"/>
      <c r="Z17" s="626">
        <v>0.5</v>
      </c>
      <c r="AA17" s="626"/>
      <c r="AB17" s="626"/>
      <c r="AC17" s="626"/>
      <c r="AD17" s="627">
        <v>87174</v>
      </c>
      <c r="AE17" s="627"/>
      <c r="AF17" s="627"/>
      <c r="AG17" s="627"/>
      <c r="AH17" s="627"/>
      <c r="AI17" s="627"/>
      <c r="AJ17" s="627"/>
      <c r="AK17" s="627"/>
      <c r="AL17" s="628">
        <v>0.9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2864047</v>
      </c>
      <c r="CS17" s="624"/>
      <c r="CT17" s="624"/>
      <c r="CU17" s="624"/>
      <c r="CV17" s="624"/>
      <c r="CW17" s="624"/>
      <c r="CX17" s="624"/>
      <c r="CY17" s="625"/>
      <c r="CZ17" s="626">
        <v>16.5</v>
      </c>
      <c r="DA17" s="626"/>
      <c r="DB17" s="626"/>
      <c r="DC17" s="626"/>
      <c r="DD17" s="632" t="s">
        <v>122</v>
      </c>
      <c r="DE17" s="624"/>
      <c r="DF17" s="624"/>
      <c r="DG17" s="624"/>
      <c r="DH17" s="624"/>
      <c r="DI17" s="624"/>
      <c r="DJ17" s="624"/>
      <c r="DK17" s="624"/>
      <c r="DL17" s="624"/>
      <c r="DM17" s="624"/>
      <c r="DN17" s="624"/>
      <c r="DO17" s="624"/>
      <c r="DP17" s="625"/>
      <c r="DQ17" s="632">
        <v>2769337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8133</v>
      </c>
      <c r="S18" s="624"/>
      <c r="T18" s="624"/>
      <c r="U18" s="624"/>
      <c r="V18" s="624"/>
      <c r="W18" s="624"/>
      <c r="X18" s="624"/>
      <c r="Y18" s="625"/>
      <c r="Z18" s="626">
        <v>0</v>
      </c>
      <c r="AA18" s="626"/>
      <c r="AB18" s="626"/>
      <c r="AC18" s="626"/>
      <c r="AD18" s="627">
        <v>8133</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76148</v>
      </c>
      <c r="S19" s="624"/>
      <c r="T19" s="624"/>
      <c r="U19" s="624"/>
      <c r="V19" s="624"/>
      <c r="W19" s="624"/>
      <c r="X19" s="624"/>
      <c r="Y19" s="625"/>
      <c r="Z19" s="626">
        <v>0.4</v>
      </c>
      <c r="AA19" s="626"/>
      <c r="AB19" s="626"/>
      <c r="AC19" s="626"/>
      <c r="AD19" s="627">
        <v>76148</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102216</v>
      </c>
      <c r="BH19" s="624"/>
      <c r="BI19" s="624"/>
      <c r="BJ19" s="624"/>
      <c r="BK19" s="624"/>
      <c r="BL19" s="624"/>
      <c r="BM19" s="624"/>
      <c r="BN19" s="625"/>
      <c r="BO19" s="626">
        <v>4.7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2893</v>
      </c>
      <c r="S20" s="624"/>
      <c r="T20" s="624"/>
      <c r="U20" s="624"/>
      <c r="V20" s="624"/>
      <c r="W20" s="624"/>
      <c r="X20" s="624"/>
      <c r="Y20" s="625"/>
      <c r="Z20" s="626">
        <v>0</v>
      </c>
      <c r="AA20" s="626"/>
      <c r="AB20" s="626"/>
      <c r="AC20" s="626"/>
      <c r="AD20" s="627">
        <v>2893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102216</v>
      </c>
      <c r="BH20" s="624"/>
      <c r="BI20" s="624"/>
      <c r="BJ20" s="624"/>
      <c r="BK20" s="624"/>
      <c r="BL20" s="624"/>
      <c r="BM20" s="624"/>
      <c r="BN20" s="625"/>
      <c r="BO20" s="626">
        <v>4.7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17318635</v>
      </c>
      <c r="CS20" s="624"/>
      <c r="CT20" s="624"/>
      <c r="CU20" s="624"/>
      <c r="CV20" s="624"/>
      <c r="CW20" s="624"/>
      <c r="CX20" s="624"/>
      <c r="CY20" s="625"/>
      <c r="CZ20" s="626">
        <v>100</v>
      </c>
      <c r="DA20" s="626"/>
      <c r="DB20" s="626"/>
      <c r="DC20" s="626"/>
      <c r="DD20" s="632">
        <v>3299413</v>
      </c>
      <c r="DE20" s="624"/>
      <c r="DF20" s="624"/>
      <c r="DG20" s="624"/>
      <c r="DH20" s="624"/>
      <c r="DI20" s="624"/>
      <c r="DJ20" s="624"/>
      <c r="DK20" s="624"/>
      <c r="DL20" s="624"/>
      <c r="DM20" s="624"/>
      <c r="DN20" s="624"/>
      <c r="DO20" s="624"/>
      <c r="DP20" s="625"/>
      <c r="DQ20" s="632">
        <v>11484614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7606398</v>
      </c>
      <c r="S21" s="624"/>
      <c r="T21" s="624"/>
      <c r="U21" s="624"/>
      <c r="V21" s="624"/>
      <c r="W21" s="624"/>
      <c r="X21" s="624"/>
      <c r="Y21" s="625"/>
      <c r="Z21" s="626">
        <v>41.9</v>
      </c>
      <c r="AA21" s="626"/>
      <c r="AB21" s="626"/>
      <c r="AC21" s="626"/>
      <c r="AD21" s="627">
        <v>6967396</v>
      </c>
      <c r="AE21" s="627"/>
      <c r="AF21" s="627"/>
      <c r="AG21" s="627"/>
      <c r="AH21" s="627"/>
      <c r="AI21" s="627"/>
      <c r="AJ21" s="627"/>
      <c r="AK21" s="627"/>
      <c r="AL21" s="628">
        <v>68.599999999999994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2401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6967396</v>
      </c>
      <c r="S22" s="624"/>
      <c r="T22" s="624"/>
      <c r="U22" s="624"/>
      <c r="V22" s="624"/>
      <c r="W22" s="624"/>
      <c r="X22" s="624"/>
      <c r="Y22" s="625"/>
      <c r="Z22" s="626">
        <v>38.4</v>
      </c>
      <c r="AA22" s="626"/>
      <c r="AB22" s="626"/>
      <c r="AC22" s="626"/>
      <c r="AD22" s="627">
        <v>6967396</v>
      </c>
      <c r="AE22" s="627"/>
      <c r="AF22" s="627"/>
      <c r="AG22" s="627"/>
      <c r="AH22" s="627"/>
      <c r="AI22" s="627"/>
      <c r="AJ22" s="627"/>
      <c r="AK22" s="627"/>
      <c r="AL22" s="628">
        <v>68.599999999999994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639002</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99815</v>
      </c>
      <c r="BH23" s="624"/>
      <c r="BI23" s="624"/>
      <c r="BJ23" s="624"/>
      <c r="BK23" s="624"/>
      <c r="BL23" s="624"/>
      <c r="BM23" s="624"/>
      <c r="BN23" s="625"/>
      <c r="BO23" s="626">
        <v>4.5999999999999996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6328039</v>
      </c>
      <c r="CS24" s="613"/>
      <c r="CT24" s="613"/>
      <c r="CU24" s="613"/>
      <c r="CV24" s="613"/>
      <c r="CW24" s="613"/>
      <c r="CX24" s="613"/>
      <c r="CY24" s="614"/>
      <c r="CZ24" s="617">
        <v>36.5</v>
      </c>
      <c r="DA24" s="618"/>
      <c r="DB24" s="618"/>
      <c r="DC24" s="634"/>
      <c r="DD24" s="655">
        <v>5360561</v>
      </c>
      <c r="DE24" s="613"/>
      <c r="DF24" s="613"/>
      <c r="DG24" s="613"/>
      <c r="DH24" s="613"/>
      <c r="DI24" s="613"/>
      <c r="DJ24" s="613"/>
      <c r="DK24" s="614"/>
      <c r="DL24" s="655">
        <v>5011562</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10752951</v>
      </c>
      <c r="S25" s="624"/>
      <c r="T25" s="624"/>
      <c r="U25" s="624"/>
      <c r="V25" s="624"/>
      <c r="W25" s="624"/>
      <c r="X25" s="624"/>
      <c r="Y25" s="625"/>
      <c r="Z25" s="626">
        <v>59.2</v>
      </c>
      <c r="AA25" s="626"/>
      <c r="AB25" s="626"/>
      <c r="AC25" s="626"/>
      <c r="AD25" s="627">
        <v>10014134</v>
      </c>
      <c r="AE25" s="627"/>
      <c r="AF25" s="627"/>
      <c r="AG25" s="627"/>
      <c r="AH25" s="627"/>
      <c r="AI25" s="627"/>
      <c r="AJ25" s="627"/>
      <c r="AK25" s="627"/>
      <c r="AL25" s="628">
        <v>98.6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2162734</v>
      </c>
      <c r="CS25" s="644"/>
      <c r="CT25" s="644"/>
      <c r="CU25" s="644"/>
      <c r="CV25" s="644"/>
      <c r="CW25" s="644"/>
      <c r="CX25" s="644"/>
      <c r="CY25" s="645"/>
      <c r="CZ25" s="628">
        <v>12.5</v>
      </c>
      <c r="DA25" s="656"/>
      <c r="DB25" s="656"/>
      <c r="DC25" s="658"/>
      <c r="DD25" s="632">
        <v>2052917</v>
      </c>
      <c r="DE25" s="644"/>
      <c r="DF25" s="644"/>
      <c r="DG25" s="644"/>
      <c r="DH25" s="644"/>
      <c r="DI25" s="644"/>
      <c r="DJ25" s="644"/>
      <c r="DK25" s="645"/>
      <c r="DL25" s="632">
        <v>1928079</v>
      </c>
      <c r="DM25" s="644"/>
      <c r="DN25" s="644"/>
      <c r="DO25" s="644"/>
      <c r="DP25" s="644"/>
      <c r="DQ25" s="644"/>
      <c r="DR25" s="644"/>
      <c r="DS25" s="644"/>
      <c r="DT25" s="644"/>
      <c r="DU25" s="644"/>
      <c r="DV25" s="645"/>
      <c r="DW25" s="628">
        <v>18.899999999999999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1483</v>
      </c>
      <c r="S26" s="624"/>
      <c r="T26" s="624"/>
      <c r="U26" s="624"/>
      <c r="V26" s="624"/>
      <c r="W26" s="624"/>
      <c r="X26" s="624"/>
      <c r="Y26" s="625"/>
      <c r="Z26" s="626">
        <v>0</v>
      </c>
      <c r="AA26" s="626"/>
      <c r="AB26" s="626"/>
      <c r="AC26" s="626"/>
      <c r="AD26" s="627">
        <v>1483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1260098</v>
      </c>
      <c r="CS26" s="624"/>
      <c r="CT26" s="624"/>
      <c r="CU26" s="624"/>
      <c r="CV26" s="624"/>
      <c r="CW26" s="624"/>
      <c r="CX26" s="624"/>
      <c r="CY26" s="625"/>
      <c r="CZ26" s="628">
        <v>7.3</v>
      </c>
      <c r="DA26" s="656"/>
      <c r="DB26" s="656"/>
      <c r="DC26" s="658"/>
      <c r="DD26" s="632">
        <v>1151365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48938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2185670</v>
      </c>
      <c r="BH27" s="624"/>
      <c r="BI27" s="624"/>
      <c r="BJ27" s="624"/>
      <c r="BK27" s="624"/>
      <c r="BL27" s="624"/>
      <c r="BM27" s="624"/>
      <c r="BN27" s="625"/>
      <c r="BO27" s="626">
        <v>100</v>
      </c>
      <c r="BP27" s="626"/>
      <c r="BQ27" s="626"/>
      <c r="BR27" s="626"/>
      <c r="BS27" s="627">
        <v>30899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1301258</v>
      </c>
      <c r="CS27" s="644"/>
      <c r="CT27" s="644"/>
      <c r="CU27" s="644"/>
      <c r="CV27" s="644"/>
      <c r="CW27" s="644"/>
      <c r="CX27" s="644"/>
      <c r="CY27" s="645"/>
      <c r="CZ27" s="628">
        <v>7.5</v>
      </c>
      <c r="DA27" s="656"/>
      <c r="DB27" s="656"/>
      <c r="DC27" s="658"/>
      <c r="DD27" s="632">
        <v>538307</v>
      </c>
      <c r="DE27" s="644"/>
      <c r="DF27" s="644"/>
      <c r="DG27" s="644"/>
      <c r="DH27" s="644"/>
      <c r="DI27" s="644"/>
      <c r="DJ27" s="644"/>
      <c r="DK27" s="645"/>
      <c r="DL27" s="632">
        <v>334688</v>
      </c>
      <c r="DM27" s="644"/>
      <c r="DN27" s="644"/>
      <c r="DO27" s="644"/>
      <c r="DP27" s="644"/>
      <c r="DQ27" s="644"/>
      <c r="DR27" s="644"/>
      <c r="DS27" s="644"/>
      <c r="DT27" s="644"/>
      <c r="DU27" s="644"/>
      <c r="DV27" s="645"/>
      <c r="DW27" s="628">
        <v>3.3</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347262</v>
      </c>
      <c r="S28" s="624"/>
      <c r="T28" s="624"/>
      <c r="U28" s="624"/>
      <c r="V28" s="624"/>
      <c r="W28" s="624"/>
      <c r="X28" s="624"/>
      <c r="Y28" s="625"/>
      <c r="Z28" s="626">
        <v>1.9</v>
      </c>
      <c r="AA28" s="626"/>
      <c r="AB28" s="626"/>
      <c r="AC28" s="626"/>
      <c r="AD28" s="627">
        <v>32709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2864047</v>
      </c>
      <c r="CS28" s="624"/>
      <c r="CT28" s="624"/>
      <c r="CU28" s="624"/>
      <c r="CV28" s="624"/>
      <c r="CW28" s="624"/>
      <c r="CX28" s="624"/>
      <c r="CY28" s="625"/>
      <c r="CZ28" s="628">
        <v>16.5</v>
      </c>
      <c r="DA28" s="656"/>
      <c r="DB28" s="656"/>
      <c r="DC28" s="658"/>
      <c r="DD28" s="632">
        <v>2769337</v>
      </c>
      <c r="DE28" s="624"/>
      <c r="DF28" s="624"/>
      <c r="DG28" s="624"/>
      <c r="DH28" s="624"/>
      <c r="DI28" s="624"/>
      <c r="DJ28" s="624"/>
      <c r="DK28" s="625"/>
      <c r="DL28" s="632">
        <v>2748795</v>
      </c>
      <c r="DM28" s="624"/>
      <c r="DN28" s="624"/>
      <c r="DO28" s="624"/>
      <c r="DP28" s="624"/>
      <c r="DQ28" s="624"/>
      <c r="DR28" s="624"/>
      <c r="DS28" s="624"/>
      <c r="DT28" s="624"/>
      <c r="DU28" s="624"/>
      <c r="DV28" s="625"/>
      <c r="DW28" s="628">
        <v>27</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41553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2863532</v>
      </c>
      <c r="CS29" s="644"/>
      <c r="CT29" s="644"/>
      <c r="CU29" s="644"/>
      <c r="CV29" s="644"/>
      <c r="CW29" s="644"/>
      <c r="CX29" s="644"/>
      <c r="CY29" s="645"/>
      <c r="CZ29" s="628">
        <v>16.5</v>
      </c>
      <c r="DA29" s="656"/>
      <c r="DB29" s="656"/>
      <c r="DC29" s="658"/>
      <c r="DD29" s="632">
        <v>2768822</v>
      </c>
      <c r="DE29" s="644"/>
      <c r="DF29" s="644"/>
      <c r="DG29" s="644"/>
      <c r="DH29" s="644"/>
      <c r="DI29" s="644"/>
      <c r="DJ29" s="644"/>
      <c r="DK29" s="645"/>
      <c r="DL29" s="632">
        <v>2748280</v>
      </c>
      <c r="DM29" s="644"/>
      <c r="DN29" s="644"/>
      <c r="DO29" s="644"/>
      <c r="DP29" s="644"/>
      <c r="DQ29" s="644"/>
      <c r="DR29" s="644"/>
      <c r="DS29" s="644"/>
      <c r="DT29" s="644"/>
      <c r="DU29" s="644"/>
      <c r="DV29" s="645"/>
      <c r="DW29" s="628">
        <v>27</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1014641</v>
      </c>
      <c r="S30" s="624"/>
      <c r="T30" s="624"/>
      <c r="U30" s="624"/>
      <c r="V30" s="624"/>
      <c r="W30" s="624"/>
      <c r="X30" s="624"/>
      <c r="Y30" s="625"/>
      <c r="Z30" s="626">
        <v>5.6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2751266</v>
      </c>
      <c r="CS30" s="624"/>
      <c r="CT30" s="624"/>
      <c r="CU30" s="624"/>
      <c r="CV30" s="624"/>
      <c r="CW30" s="624"/>
      <c r="CX30" s="624"/>
      <c r="CY30" s="625"/>
      <c r="CZ30" s="628">
        <v>15.9</v>
      </c>
      <c r="DA30" s="656"/>
      <c r="DB30" s="656"/>
      <c r="DC30" s="658"/>
      <c r="DD30" s="632">
        <v>2656556</v>
      </c>
      <c r="DE30" s="624"/>
      <c r="DF30" s="624"/>
      <c r="DG30" s="624"/>
      <c r="DH30" s="624"/>
      <c r="DI30" s="624"/>
      <c r="DJ30" s="624"/>
      <c r="DK30" s="625"/>
      <c r="DL30" s="632">
        <v>2636014</v>
      </c>
      <c r="DM30" s="624"/>
      <c r="DN30" s="624"/>
      <c r="DO30" s="624"/>
      <c r="DP30" s="624"/>
      <c r="DQ30" s="624"/>
      <c r="DR30" s="624"/>
      <c r="DS30" s="624"/>
      <c r="DT30" s="624"/>
      <c r="DU30" s="624"/>
      <c r="DV30" s="625"/>
      <c r="DW30" s="628">
        <v>25.9</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4184</v>
      </c>
      <c r="S31" s="624"/>
      <c r="T31" s="624"/>
      <c r="U31" s="624"/>
      <c r="V31" s="624"/>
      <c r="W31" s="624"/>
      <c r="X31" s="624"/>
      <c r="Y31" s="625"/>
      <c r="Z31" s="626">
        <v>0</v>
      </c>
      <c r="AA31" s="626"/>
      <c r="AB31" s="626"/>
      <c r="AC31" s="626"/>
      <c r="AD31" s="627">
        <v>4184</v>
      </c>
      <c r="AE31" s="627"/>
      <c r="AF31" s="627"/>
      <c r="AG31" s="627"/>
      <c r="AH31" s="627"/>
      <c r="AI31" s="627"/>
      <c r="AJ31" s="627"/>
      <c r="AK31" s="627"/>
      <c r="AL31" s="628">
        <v>0</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95</v>
      </c>
      <c r="BN31" s="667"/>
      <c r="BO31" s="667"/>
      <c r="BP31" s="667"/>
      <c r="BQ31" s="668"/>
      <c r="BR31" s="670">
        <v>98.9</v>
      </c>
      <c r="BS31" s="667"/>
      <c r="BT31" s="667"/>
      <c r="BU31" s="667"/>
      <c r="BV31" s="667"/>
      <c r="BW31" s="667"/>
      <c r="BX31" s="618">
        <v>92.9</v>
      </c>
      <c r="BY31" s="667"/>
      <c r="BZ31" s="667"/>
      <c r="CA31" s="667"/>
      <c r="CB31" s="668"/>
      <c r="CD31" s="663"/>
      <c r="CE31" s="664"/>
      <c r="CF31" s="620" t="s">
        <v>301</v>
      </c>
      <c r="CG31" s="621"/>
      <c r="CH31" s="621"/>
      <c r="CI31" s="621"/>
      <c r="CJ31" s="621"/>
      <c r="CK31" s="621"/>
      <c r="CL31" s="621"/>
      <c r="CM31" s="621"/>
      <c r="CN31" s="621"/>
      <c r="CO31" s="621"/>
      <c r="CP31" s="621"/>
      <c r="CQ31" s="622"/>
      <c r="CR31" s="623">
        <v>112266</v>
      </c>
      <c r="CS31" s="644"/>
      <c r="CT31" s="644"/>
      <c r="CU31" s="644"/>
      <c r="CV31" s="644"/>
      <c r="CW31" s="644"/>
      <c r="CX31" s="644"/>
      <c r="CY31" s="645"/>
      <c r="CZ31" s="628">
        <v>0.6</v>
      </c>
      <c r="DA31" s="656"/>
      <c r="DB31" s="656"/>
      <c r="DC31" s="658"/>
      <c r="DD31" s="632">
        <v>112266</v>
      </c>
      <c r="DE31" s="644"/>
      <c r="DF31" s="644"/>
      <c r="DG31" s="644"/>
      <c r="DH31" s="644"/>
      <c r="DI31" s="644"/>
      <c r="DJ31" s="644"/>
      <c r="DK31" s="645"/>
      <c r="DL31" s="632">
        <v>112266</v>
      </c>
      <c r="DM31" s="644"/>
      <c r="DN31" s="644"/>
      <c r="DO31" s="644"/>
      <c r="DP31" s="644"/>
      <c r="DQ31" s="644"/>
      <c r="DR31" s="644"/>
      <c r="DS31" s="644"/>
      <c r="DT31" s="644"/>
      <c r="DU31" s="644"/>
      <c r="DV31" s="645"/>
      <c r="DW31" s="628">
        <v>1.1000000000000001</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898096</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44"/>
      <c r="BI32" s="644"/>
      <c r="BJ32" s="644"/>
      <c r="BK32" s="644"/>
      <c r="BL32" s="644"/>
      <c r="BM32" s="629">
        <v>96.6</v>
      </c>
      <c r="BN32" s="644"/>
      <c r="BO32" s="644"/>
      <c r="BP32" s="644"/>
      <c r="BQ32" s="669"/>
      <c r="BR32" s="680">
        <v>98.8</v>
      </c>
      <c r="BS32" s="644"/>
      <c r="BT32" s="644"/>
      <c r="BU32" s="644"/>
      <c r="BV32" s="644"/>
      <c r="BW32" s="644"/>
      <c r="BX32" s="629">
        <v>96.4</v>
      </c>
      <c r="BY32" s="644"/>
      <c r="BZ32" s="644"/>
      <c r="CA32" s="644"/>
      <c r="CB32" s="669"/>
      <c r="CD32" s="665"/>
      <c r="CE32" s="666"/>
      <c r="CF32" s="620" t="s">
        <v>305</v>
      </c>
      <c r="CG32" s="621"/>
      <c r="CH32" s="621"/>
      <c r="CI32" s="621"/>
      <c r="CJ32" s="621"/>
      <c r="CK32" s="621"/>
      <c r="CL32" s="621"/>
      <c r="CM32" s="621"/>
      <c r="CN32" s="621"/>
      <c r="CO32" s="621"/>
      <c r="CP32" s="621"/>
      <c r="CQ32" s="622"/>
      <c r="CR32" s="623">
        <v>515</v>
      </c>
      <c r="CS32" s="624"/>
      <c r="CT32" s="624"/>
      <c r="CU32" s="624"/>
      <c r="CV32" s="624"/>
      <c r="CW32" s="624"/>
      <c r="CX32" s="624"/>
      <c r="CY32" s="625"/>
      <c r="CZ32" s="628">
        <v>0</v>
      </c>
      <c r="DA32" s="656"/>
      <c r="DB32" s="656"/>
      <c r="DC32" s="658"/>
      <c r="DD32" s="632">
        <v>515</v>
      </c>
      <c r="DE32" s="624"/>
      <c r="DF32" s="624"/>
      <c r="DG32" s="624"/>
      <c r="DH32" s="624"/>
      <c r="DI32" s="624"/>
      <c r="DJ32" s="624"/>
      <c r="DK32" s="625"/>
      <c r="DL32" s="632">
        <v>515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141593</v>
      </c>
      <c r="S33" s="624"/>
      <c r="T33" s="624"/>
      <c r="U33" s="624"/>
      <c r="V33" s="624"/>
      <c r="W33" s="624"/>
      <c r="X33" s="624"/>
      <c r="Y33" s="625"/>
      <c r="Z33" s="626">
        <v>0.8</v>
      </c>
      <c r="AA33" s="626"/>
      <c r="AB33" s="626"/>
      <c r="AC33" s="626"/>
      <c r="AD33" s="627">
        <v>62119</v>
      </c>
      <c r="AE33" s="627"/>
      <c r="AF33" s="627"/>
      <c r="AG33" s="627"/>
      <c r="AH33" s="627"/>
      <c r="AI33" s="627"/>
      <c r="AJ33" s="627"/>
      <c r="AK33" s="627"/>
      <c r="AL33" s="628">
        <v>0.6</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98.7</v>
      </c>
      <c r="BH33" s="682"/>
      <c r="BI33" s="682"/>
      <c r="BJ33" s="682"/>
      <c r="BK33" s="682"/>
      <c r="BL33" s="682"/>
      <c r="BM33" s="683">
        <v>92.4</v>
      </c>
      <c r="BN33" s="682"/>
      <c r="BO33" s="682"/>
      <c r="BP33" s="682"/>
      <c r="BQ33" s="684"/>
      <c r="BR33" s="681">
        <v>98.6</v>
      </c>
      <c r="BS33" s="682"/>
      <c r="BT33" s="682"/>
      <c r="BU33" s="682"/>
      <c r="BV33" s="682"/>
      <c r="BW33" s="682"/>
      <c r="BX33" s="683">
        <v>87.8</v>
      </c>
      <c r="BY33" s="682"/>
      <c r="BZ33" s="682"/>
      <c r="CA33" s="682"/>
      <c r="CB33" s="684"/>
      <c r="CD33" s="620" t="s">
        <v>308</v>
      </c>
      <c r="CE33" s="621"/>
      <c r="CF33" s="621"/>
      <c r="CG33" s="621"/>
      <c r="CH33" s="621"/>
      <c r="CI33" s="621"/>
      <c r="CJ33" s="621"/>
      <c r="CK33" s="621"/>
      <c r="CL33" s="621"/>
      <c r="CM33" s="621"/>
      <c r="CN33" s="621"/>
      <c r="CO33" s="621"/>
      <c r="CP33" s="621"/>
      <c r="CQ33" s="622"/>
      <c r="CR33" s="623">
        <v>7691183</v>
      </c>
      <c r="CS33" s="644"/>
      <c r="CT33" s="644"/>
      <c r="CU33" s="644"/>
      <c r="CV33" s="644"/>
      <c r="CW33" s="644"/>
      <c r="CX33" s="644"/>
      <c r="CY33" s="645"/>
      <c r="CZ33" s="628">
        <v>44.4</v>
      </c>
      <c r="DA33" s="656"/>
      <c r="DB33" s="656"/>
      <c r="DC33" s="658"/>
      <c r="DD33" s="632">
        <v>5834840</v>
      </c>
      <c r="DE33" s="644"/>
      <c r="DF33" s="644"/>
      <c r="DG33" s="644"/>
      <c r="DH33" s="644"/>
      <c r="DI33" s="644"/>
      <c r="DJ33" s="644"/>
      <c r="DK33" s="645"/>
      <c r="DL33" s="632">
        <v>4116091</v>
      </c>
      <c r="DM33" s="644"/>
      <c r="DN33" s="644"/>
      <c r="DO33" s="644"/>
      <c r="DP33" s="644"/>
      <c r="DQ33" s="644"/>
      <c r="DR33" s="644"/>
      <c r="DS33" s="644"/>
      <c r="DT33" s="644"/>
      <c r="DU33" s="644"/>
      <c r="DV33" s="645"/>
      <c r="DW33" s="628">
        <v>40.4</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512803</v>
      </c>
      <c r="S34" s="624"/>
      <c r="T34" s="624"/>
      <c r="U34" s="624"/>
      <c r="V34" s="624"/>
      <c r="W34" s="624"/>
      <c r="X34" s="624"/>
      <c r="Y34" s="625"/>
      <c r="Z34" s="626">
        <v>2.8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3012288</v>
      </c>
      <c r="CS34" s="624"/>
      <c r="CT34" s="624"/>
      <c r="CU34" s="624"/>
      <c r="CV34" s="624"/>
      <c r="CW34" s="624"/>
      <c r="CX34" s="624"/>
      <c r="CY34" s="625"/>
      <c r="CZ34" s="628">
        <v>17.399999999999999</v>
      </c>
      <c r="DA34" s="656"/>
      <c r="DB34" s="656"/>
      <c r="DC34" s="658"/>
      <c r="DD34" s="632">
        <v>2475976</v>
      </c>
      <c r="DE34" s="624"/>
      <c r="DF34" s="624"/>
      <c r="DG34" s="624"/>
      <c r="DH34" s="624"/>
      <c r="DI34" s="624"/>
      <c r="DJ34" s="624"/>
      <c r="DK34" s="625"/>
      <c r="DL34" s="632">
        <v>2102689</v>
      </c>
      <c r="DM34" s="624"/>
      <c r="DN34" s="624"/>
      <c r="DO34" s="624"/>
      <c r="DP34" s="624"/>
      <c r="DQ34" s="624"/>
      <c r="DR34" s="624"/>
      <c r="DS34" s="624"/>
      <c r="DT34" s="624"/>
      <c r="DU34" s="624"/>
      <c r="DV34" s="625"/>
      <c r="DW34" s="628">
        <v>20.7</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893370</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159886</v>
      </c>
      <c r="CS35" s="644"/>
      <c r="CT35" s="644"/>
      <c r="CU35" s="644"/>
      <c r="CV35" s="644"/>
      <c r="CW35" s="644"/>
      <c r="CX35" s="644"/>
      <c r="CY35" s="645"/>
      <c r="CZ35" s="628">
        <v>0.9</v>
      </c>
      <c r="DA35" s="656"/>
      <c r="DB35" s="656"/>
      <c r="DC35" s="658"/>
      <c r="DD35" s="632">
        <v>139624</v>
      </c>
      <c r="DE35" s="644"/>
      <c r="DF35" s="644"/>
      <c r="DG35" s="644"/>
      <c r="DH35" s="644"/>
      <c r="DI35" s="644"/>
      <c r="DJ35" s="644"/>
      <c r="DK35" s="645"/>
      <c r="DL35" s="632">
        <v>29913</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359471</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1486692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10048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3264648</v>
      </c>
      <c r="CS36" s="624"/>
      <c r="CT36" s="624"/>
      <c r="CU36" s="624"/>
      <c r="CV36" s="624"/>
      <c r="CW36" s="624"/>
      <c r="CX36" s="624"/>
      <c r="CY36" s="625"/>
      <c r="CZ36" s="628">
        <v>18.899999999999999</v>
      </c>
      <c r="DA36" s="656"/>
      <c r="DB36" s="656"/>
      <c r="DC36" s="658"/>
      <c r="DD36" s="632">
        <v>2308340</v>
      </c>
      <c r="DE36" s="624"/>
      <c r="DF36" s="624"/>
      <c r="DG36" s="624"/>
      <c r="DH36" s="624"/>
      <c r="DI36" s="624"/>
      <c r="DJ36" s="624"/>
      <c r="DK36" s="625"/>
      <c r="DL36" s="632">
        <v>1382631</v>
      </c>
      <c r="DM36" s="624"/>
      <c r="DN36" s="624"/>
      <c r="DO36" s="624"/>
      <c r="DP36" s="624"/>
      <c r="DQ36" s="624"/>
      <c r="DR36" s="624"/>
      <c r="DS36" s="624"/>
      <c r="DT36" s="624"/>
      <c r="DU36" s="624"/>
      <c r="DV36" s="625"/>
      <c r="DW36" s="628">
        <v>13.6</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606137</v>
      </c>
      <c r="S37" s="624"/>
      <c r="T37" s="624"/>
      <c r="U37" s="624"/>
      <c r="V37" s="624"/>
      <c r="W37" s="624"/>
      <c r="X37" s="624"/>
      <c r="Y37" s="625"/>
      <c r="Z37" s="626">
        <v>3.3</v>
      </c>
      <c r="AA37" s="626"/>
      <c r="AB37" s="626"/>
      <c r="AC37" s="626"/>
      <c r="AD37" s="627">
        <v>43028</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480829</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-51282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1324791</v>
      </c>
      <c r="CS37" s="644"/>
      <c r="CT37" s="644"/>
      <c r="CU37" s="644"/>
      <c r="CV37" s="644"/>
      <c r="CW37" s="644"/>
      <c r="CX37" s="644"/>
      <c r="CY37" s="645"/>
      <c r="CZ37" s="628">
        <v>7.6</v>
      </c>
      <c r="DA37" s="656"/>
      <c r="DB37" s="656"/>
      <c r="DC37" s="658"/>
      <c r="DD37" s="632">
        <v>1003791</v>
      </c>
      <c r="DE37" s="644"/>
      <c r="DF37" s="644"/>
      <c r="DG37" s="644"/>
      <c r="DH37" s="644"/>
      <c r="DI37" s="644"/>
      <c r="DJ37" s="644"/>
      <c r="DK37" s="645"/>
      <c r="DL37" s="632">
        <v>717767</v>
      </c>
      <c r="DM37" s="644"/>
      <c r="DN37" s="644"/>
      <c r="DO37" s="644"/>
      <c r="DP37" s="644"/>
      <c r="DQ37" s="644"/>
      <c r="DR37" s="644"/>
      <c r="DS37" s="644"/>
      <c r="DT37" s="644"/>
      <c r="DU37" s="644"/>
      <c r="DV37" s="645"/>
      <c r="DW37" s="628">
        <v>7.1</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2536831</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51354</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2396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954509</v>
      </c>
      <c r="CS38" s="624"/>
      <c r="CT38" s="624"/>
      <c r="CU38" s="624"/>
      <c r="CV38" s="624"/>
      <c r="CW38" s="624"/>
      <c r="CX38" s="624"/>
      <c r="CY38" s="625"/>
      <c r="CZ38" s="628">
        <v>5.5</v>
      </c>
      <c r="DA38" s="656"/>
      <c r="DB38" s="656"/>
      <c r="DC38" s="658"/>
      <c r="DD38" s="632">
        <v>770617</v>
      </c>
      <c r="DE38" s="624"/>
      <c r="DF38" s="624"/>
      <c r="DG38" s="624"/>
      <c r="DH38" s="624"/>
      <c r="DI38" s="624"/>
      <c r="DJ38" s="624"/>
      <c r="DK38" s="625"/>
      <c r="DL38" s="632">
        <v>600858</v>
      </c>
      <c r="DM38" s="624"/>
      <c r="DN38" s="624"/>
      <c r="DO38" s="624"/>
      <c r="DP38" s="624"/>
      <c r="DQ38" s="624"/>
      <c r="DR38" s="624"/>
      <c r="DS38" s="624"/>
      <c r="DT38" s="624"/>
      <c r="DU38" s="624"/>
      <c r="DV38" s="625"/>
      <c r="DW38" s="628">
        <v>5.9</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3425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291303</v>
      </c>
      <c r="CS39" s="644"/>
      <c r="CT39" s="644"/>
      <c r="CU39" s="644"/>
      <c r="CV39" s="644"/>
      <c r="CW39" s="644"/>
      <c r="CX39" s="644"/>
      <c r="CY39" s="645"/>
      <c r="CZ39" s="628">
        <v>1.7</v>
      </c>
      <c r="DA39" s="656"/>
      <c r="DB39" s="656"/>
      <c r="DC39" s="658"/>
      <c r="DD39" s="632">
        <v>140283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20431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8549</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18159313</v>
      </c>
      <c r="S41" s="696"/>
      <c r="T41" s="696"/>
      <c r="U41" s="696"/>
      <c r="V41" s="696"/>
      <c r="W41" s="696"/>
      <c r="X41" s="696"/>
      <c r="Y41" s="700"/>
      <c r="Z41" s="701">
        <v>100</v>
      </c>
      <c r="AA41" s="701"/>
      <c r="AB41" s="701"/>
      <c r="AC41" s="701"/>
      <c r="AD41" s="702">
        <v>10157657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266000</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688509</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356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3299413</v>
      </c>
      <c r="CS42" s="644"/>
      <c r="CT42" s="644"/>
      <c r="CU42" s="644"/>
      <c r="CV42" s="644"/>
      <c r="CW42" s="644"/>
      <c r="CX42" s="644"/>
      <c r="CY42" s="645"/>
      <c r="CZ42" s="628">
        <v>19.100000000000001</v>
      </c>
      <c r="DA42" s="656"/>
      <c r="DB42" s="656"/>
      <c r="DC42" s="658"/>
      <c r="DD42" s="632">
        <v>289213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73705</v>
      </c>
      <c r="CS43" s="644"/>
      <c r="CT43" s="644"/>
      <c r="CU43" s="644"/>
      <c r="CV43" s="644"/>
      <c r="CW43" s="644"/>
      <c r="CX43" s="644"/>
      <c r="CY43" s="645"/>
      <c r="CZ43" s="628">
        <v>0.4</v>
      </c>
      <c r="DA43" s="656"/>
      <c r="DB43" s="656"/>
      <c r="DC43" s="658"/>
      <c r="DD43" s="632">
        <v>73705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3299413</v>
      </c>
      <c r="CS44" s="624"/>
      <c r="CT44" s="624"/>
      <c r="CU44" s="624"/>
      <c r="CV44" s="624"/>
      <c r="CW44" s="624"/>
      <c r="CX44" s="624"/>
      <c r="CY44" s="625"/>
      <c r="CZ44" s="628">
        <v>19.100000000000001</v>
      </c>
      <c r="DA44" s="629"/>
      <c r="DB44" s="629"/>
      <c r="DC44" s="635"/>
      <c r="DD44" s="632">
        <v>289213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545512</v>
      </c>
      <c r="CS45" s="644"/>
      <c r="CT45" s="644"/>
      <c r="CU45" s="644"/>
      <c r="CV45" s="644"/>
      <c r="CW45" s="644"/>
      <c r="CX45" s="644"/>
      <c r="CY45" s="645"/>
      <c r="CZ45" s="628">
        <v>3.1</v>
      </c>
      <c r="DA45" s="656"/>
      <c r="DB45" s="656"/>
      <c r="DC45" s="658"/>
      <c r="DD45" s="632">
        <v>56799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2717417</v>
      </c>
      <c r="CS46" s="624"/>
      <c r="CT46" s="624"/>
      <c r="CU46" s="624"/>
      <c r="CV46" s="624"/>
      <c r="CW46" s="624"/>
      <c r="CX46" s="624"/>
      <c r="CY46" s="625"/>
      <c r="CZ46" s="628">
        <v>15.7</v>
      </c>
      <c r="DA46" s="629"/>
      <c r="DB46" s="629"/>
      <c r="DC46" s="635"/>
      <c r="DD46" s="632">
        <v>232413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17318635</v>
      </c>
      <c r="CS49" s="682"/>
      <c r="CT49" s="682"/>
      <c r="CU49" s="682"/>
      <c r="CV49" s="682"/>
      <c r="CW49" s="682"/>
      <c r="CX49" s="682"/>
      <c r="CY49" s="711"/>
      <c r="CZ49" s="703">
        <v>100</v>
      </c>
      <c r="DA49" s="712"/>
      <c r="DB49" s="712"/>
      <c r="DC49" s="713"/>
      <c r="DD49" s="714">
        <v>11484614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9UA/BKp1GrNnRwViLnZ81O1W7a582jSI56H6YxfneeLctaOrJurFs47KJBi097QCfXNEfs9NQTK8W1L3O+h3w==" saltValue="64qivY/WBKLuwv8hzuqW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M3" sqref="A3:AY4"/>
    </sheetView>
  </sheetViews>
  <sheetFormatPr defaultColWidth="0" defaultRowHeight="13.5" zeroHeight="1" x14ac:dyDescent="0.15"/>
  <cols>
    <col min="1" max="130" width="2.7109375" style="219" customWidth="1"/>
    <col min="131" max="131" width="1.57031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18159</v>
      </c>
      <c r="R7" s="753"/>
      <c r="S7" s="753"/>
      <c r="T7" s="753"/>
      <c r="U7" s="753"/>
      <c r="V7" s="753">
        <v>17319</v>
      </c>
      <c r="W7" s="753"/>
      <c r="X7" s="753"/>
      <c r="Y7" s="753"/>
      <c r="Z7" s="753"/>
      <c r="AA7" s="753">
        <v>840</v>
      </c>
      <c r="AB7" s="753"/>
      <c r="AC7" s="753"/>
      <c r="AD7" s="753"/>
      <c r="AE7" s="754"/>
      <c r="AF7" s="755">
        <v>824</v>
      </c>
      <c r="AG7" s="756"/>
      <c r="AH7" s="756"/>
      <c r="AI7" s="756"/>
      <c r="AJ7" s="757"/>
      <c r="AK7" s="758">
        <v>893</v>
      </c>
      <c r="AL7" s="759"/>
      <c r="AM7" s="759"/>
      <c r="AN7" s="759"/>
      <c r="AO7" s="759"/>
      <c r="AP7" s="759">
        <v>27937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-5</v>
      </c>
      <c r="CI7" s="744"/>
      <c r="CJ7" s="744"/>
      <c r="CK7" s="744"/>
      <c r="CL7" s="745"/>
      <c r="CM7" s="743">
        <v>13</v>
      </c>
      <c r="CN7" s="744"/>
      <c r="CO7" s="744"/>
      <c r="CP7" s="744"/>
      <c r="CQ7" s="745"/>
      <c r="CR7" s="743">
        <v>20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548</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18159</v>
      </c>
      <c r="R23" s="793"/>
      <c r="S23" s="793"/>
      <c r="T23" s="793"/>
      <c r="U23" s="793"/>
      <c r="V23" s="793">
        <v>17319</v>
      </c>
      <c r="W23" s="793"/>
      <c r="X23" s="793"/>
      <c r="Y23" s="793"/>
      <c r="Z23" s="793"/>
      <c r="AA23" s="793">
        <v>840</v>
      </c>
      <c r="AB23" s="793"/>
      <c r="AC23" s="793"/>
      <c r="AD23" s="793"/>
      <c r="AE23" s="794"/>
      <c r="AF23" s="795">
        <v>824</v>
      </c>
      <c r="AG23" s="793"/>
      <c r="AH23" s="793"/>
      <c r="AI23" s="793"/>
      <c r="AJ23" s="796"/>
      <c r="AK23" s="797"/>
      <c r="AL23" s="798"/>
      <c r="AM23" s="798"/>
      <c r="AN23" s="798"/>
      <c r="AO23" s="798"/>
      <c r="AP23" s="793">
        <v>27937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1875</v>
      </c>
      <c r="R28" s="823"/>
      <c r="S28" s="823"/>
      <c r="T28" s="823"/>
      <c r="U28" s="823"/>
      <c r="V28" s="823">
        <v>1865</v>
      </c>
      <c r="W28" s="823"/>
      <c r="X28" s="823"/>
      <c r="Y28" s="823"/>
      <c r="Z28" s="823"/>
      <c r="AA28" s="823">
        <v>10</v>
      </c>
      <c r="AB28" s="823"/>
      <c r="AC28" s="823"/>
      <c r="AD28" s="823"/>
      <c r="AE28" s="824"/>
      <c r="AF28" s="825">
        <v>10</v>
      </c>
      <c r="AG28" s="823"/>
      <c r="AH28" s="823"/>
      <c r="AI28" s="823"/>
      <c r="AJ28" s="826"/>
      <c r="AK28" s="827">
        <v>266</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402</v>
      </c>
      <c r="R29" s="784"/>
      <c r="S29" s="784"/>
      <c r="T29" s="784"/>
      <c r="U29" s="784"/>
      <c r="V29" s="784">
        <v>392</v>
      </c>
      <c r="W29" s="784"/>
      <c r="X29" s="784"/>
      <c r="Y29" s="784"/>
      <c r="Z29" s="784"/>
      <c r="AA29" s="784">
        <v>10</v>
      </c>
      <c r="AB29" s="784"/>
      <c r="AC29" s="784"/>
      <c r="AD29" s="784"/>
      <c r="AE29" s="785"/>
      <c r="AF29" s="786">
        <v>10</v>
      </c>
      <c r="AG29" s="787"/>
      <c r="AH29" s="787"/>
      <c r="AI29" s="787"/>
      <c r="AJ29" s="788"/>
      <c r="AK29" s="834">
        <v>111</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2214</v>
      </c>
      <c r="R30" s="784"/>
      <c r="S30" s="784"/>
      <c r="T30" s="784"/>
      <c r="U30" s="784"/>
      <c r="V30" s="784">
        <v>2097</v>
      </c>
      <c r="W30" s="784"/>
      <c r="X30" s="784"/>
      <c r="Y30" s="784"/>
      <c r="Z30" s="784"/>
      <c r="AA30" s="784">
        <v>117</v>
      </c>
      <c r="AB30" s="784"/>
      <c r="AC30" s="784"/>
      <c r="AD30" s="784"/>
      <c r="AE30" s="785"/>
      <c r="AF30" s="786">
        <v>117</v>
      </c>
      <c r="AG30" s="787"/>
      <c r="AH30" s="787"/>
      <c r="AI30" s="787"/>
      <c r="AJ30" s="788"/>
      <c r="AK30" s="834">
        <v>319</v>
      </c>
      <c r="AL30" s="830"/>
      <c r="AM30" s="830"/>
      <c r="AN30" s="830"/>
      <c r="AO30" s="830"/>
      <c r="AP30" s="830" t="s">
        <v>547</v>
      </c>
      <c r="AQ30" s="830"/>
      <c r="AR30" s="830"/>
      <c r="AS30" s="830"/>
      <c r="AT30" s="830"/>
      <c r="AU30" s="830" t="s">
        <v>549</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576</v>
      </c>
      <c r="R31" s="784"/>
      <c r="S31" s="784"/>
      <c r="T31" s="784"/>
      <c r="U31" s="784"/>
      <c r="V31" s="784">
        <v>594</v>
      </c>
      <c r="W31" s="784"/>
      <c r="X31" s="784"/>
      <c r="Y31" s="784"/>
      <c r="Z31" s="784"/>
      <c r="AA31" s="784">
        <v>-18</v>
      </c>
      <c r="AB31" s="784"/>
      <c r="AC31" s="784"/>
      <c r="AD31" s="784"/>
      <c r="AE31" s="785"/>
      <c r="AF31" s="786">
        <v>402</v>
      </c>
      <c r="AG31" s="787"/>
      <c r="AH31" s="787"/>
      <c r="AI31" s="787"/>
      <c r="AJ31" s="788"/>
      <c r="AK31" s="834">
        <v>51</v>
      </c>
      <c r="AL31" s="830"/>
      <c r="AM31" s="830"/>
      <c r="AN31" s="830"/>
      <c r="AO31" s="830"/>
      <c r="AP31" s="830">
        <v>2658</v>
      </c>
      <c r="AQ31" s="830"/>
      <c r="AR31" s="830"/>
      <c r="AS31" s="830"/>
      <c r="AT31" s="830"/>
      <c r="AU31" s="830">
        <v>609</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1004</v>
      </c>
      <c r="R32" s="784"/>
      <c r="S32" s="784"/>
      <c r="T32" s="784"/>
      <c r="U32" s="784"/>
      <c r="V32" s="784">
        <v>958</v>
      </c>
      <c r="W32" s="784"/>
      <c r="X32" s="784"/>
      <c r="Y32" s="784"/>
      <c r="Z32" s="784"/>
      <c r="AA32" s="784">
        <v>46</v>
      </c>
      <c r="AB32" s="784"/>
      <c r="AC32" s="784"/>
      <c r="AD32" s="784"/>
      <c r="AE32" s="785"/>
      <c r="AF32" s="786">
        <v>510</v>
      </c>
      <c r="AG32" s="787"/>
      <c r="AH32" s="787"/>
      <c r="AI32" s="787"/>
      <c r="AJ32" s="788"/>
      <c r="AK32" s="834">
        <v>486</v>
      </c>
      <c r="AL32" s="830"/>
      <c r="AM32" s="830"/>
      <c r="AN32" s="830"/>
      <c r="AO32" s="830"/>
      <c r="AP32" s="830">
        <v>3545</v>
      </c>
      <c r="AQ32" s="830"/>
      <c r="AR32" s="830"/>
      <c r="AS32" s="830"/>
      <c r="AT32" s="830"/>
      <c r="AU32" s="830">
        <v>2889</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1049</v>
      </c>
      <c r="AG63" s="844"/>
      <c r="AH63" s="844"/>
      <c r="AI63" s="844"/>
      <c r="AJ63" s="845"/>
      <c r="AK63" s="846"/>
      <c r="AL63" s="841"/>
      <c r="AM63" s="841"/>
      <c r="AN63" s="841"/>
      <c r="AO63" s="841"/>
      <c r="AP63" s="844">
        <v>6203</v>
      </c>
      <c r="AQ63" s="844"/>
      <c r="AR63" s="844"/>
      <c r="AS63" s="844"/>
      <c r="AT63" s="844"/>
      <c r="AU63" s="844">
        <v>3498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3254</v>
      </c>
      <c r="R68" s="866"/>
      <c r="S68" s="866"/>
      <c r="T68" s="866"/>
      <c r="U68" s="866"/>
      <c r="V68" s="866">
        <v>3140</v>
      </c>
      <c r="W68" s="866"/>
      <c r="X68" s="866"/>
      <c r="Y68" s="866"/>
      <c r="Z68" s="866"/>
      <c r="AA68" s="866">
        <v>115</v>
      </c>
      <c r="AB68" s="866"/>
      <c r="AC68" s="866"/>
      <c r="AD68" s="866"/>
      <c r="AE68" s="866"/>
      <c r="AF68" s="866">
        <v>115</v>
      </c>
      <c r="AG68" s="866"/>
      <c r="AH68" s="866"/>
      <c r="AI68" s="866"/>
      <c r="AJ68" s="866"/>
      <c r="AK68" s="866" t="s">
        <v>549</v>
      </c>
      <c r="AL68" s="866"/>
      <c r="AM68" s="866"/>
      <c r="AN68" s="866"/>
      <c r="AO68" s="866"/>
      <c r="AP68" s="866">
        <v>325</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17</v>
      </c>
      <c r="R69" s="830"/>
      <c r="S69" s="830"/>
      <c r="T69" s="830"/>
      <c r="U69" s="830"/>
      <c r="V69" s="830">
        <v>16</v>
      </c>
      <c r="W69" s="830"/>
      <c r="X69" s="830"/>
      <c r="Y69" s="830"/>
      <c r="Z69" s="830"/>
      <c r="AA69" s="830">
        <v>1</v>
      </c>
      <c r="AB69" s="830"/>
      <c r="AC69" s="830"/>
      <c r="AD69" s="830"/>
      <c r="AE69" s="830"/>
      <c r="AF69" s="830">
        <v>1</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116</v>
      </c>
      <c r="AG88" s="844"/>
      <c r="AH88" s="844"/>
      <c r="AI88" s="844"/>
      <c r="AJ88" s="844"/>
      <c r="AK88" s="841"/>
      <c r="AL88" s="841"/>
      <c r="AM88" s="841"/>
      <c r="AN88" s="841"/>
      <c r="AO88" s="841"/>
      <c r="AP88" s="844">
        <v>325</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2460702</v>
      </c>
      <c r="AB110" s="900"/>
      <c r="AC110" s="900"/>
      <c r="AD110" s="900"/>
      <c r="AE110" s="901"/>
      <c r="AF110" s="902">
        <v>2651440</v>
      </c>
      <c r="AG110" s="900"/>
      <c r="AH110" s="900"/>
      <c r="AI110" s="900"/>
      <c r="AJ110" s="901"/>
      <c r="AK110" s="902">
        <v>2863532</v>
      </c>
      <c r="AL110" s="900"/>
      <c r="AM110" s="900"/>
      <c r="AN110" s="900"/>
      <c r="AO110" s="901"/>
      <c r="AP110" s="903">
        <v>36.6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27842931</v>
      </c>
      <c r="BR110" s="931"/>
      <c r="BS110" s="931"/>
      <c r="BT110" s="931"/>
      <c r="BU110" s="931"/>
      <c r="BV110" s="931">
        <v>28151829</v>
      </c>
      <c r="BW110" s="931"/>
      <c r="BX110" s="931"/>
      <c r="BY110" s="931"/>
      <c r="BZ110" s="931"/>
      <c r="CA110" s="931">
        <v>27937394</v>
      </c>
      <c r="CB110" s="931"/>
      <c r="CC110" s="931"/>
      <c r="CD110" s="931"/>
      <c r="CE110" s="931"/>
      <c r="CF110" s="944">
        <v>357.4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14497</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3464540</v>
      </c>
      <c r="BR112" s="926"/>
      <c r="BS112" s="926"/>
      <c r="BT112" s="926"/>
      <c r="BU112" s="926"/>
      <c r="BV112" s="926">
        <v>3543190</v>
      </c>
      <c r="BW112" s="926"/>
      <c r="BX112" s="926"/>
      <c r="BY112" s="926"/>
      <c r="BZ112" s="926"/>
      <c r="CA112" s="926">
        <v>3497717</v>
      </c>
      <c r="CB112" s="926"/>
      <c r="CC112" s="926"/>
      <c r="CD112" s="926"/>
      <c r="CE112" s="926"/>
      <c r="CF112" s="920">
        <v>44.7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405367</v>
      </c>
      <c r="AB113" s="938"/>
      <c r="AC113" s="938"/>
      <c r="AD113" s="938"/>
      <c r="AE113" s="939"/>
      <c r="AF113" s="940">
        <v>423677</v>
      </c>
      <c r="AG113" s="938"/>
      <c r="AH113" s="938"/>
      <c r="AI113" s="938"/>
      <c r="AJ113" s="939"/>
      <c r="AK113" s="940">
        <v>434348</v>
      </c>
      <c r="AL113" s="938"/>
      <c r="AM113" s="938"/>
      <c r="AN113" s="938"/>
      <c r="AO113" s="939"/>
      <c r="AP113" s="941">
        <v>5.6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v>160855</v>
      </c>
      <c r="CB113" s="926"/>
      <c r="CC113" s="926"/>
      <c r="CD113" s="926"/>
      <c r="CE113" s="926"/>
      <c r="CF113" s="920">
        <v>2.1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2111102</v>
      </c>
      <c r="BR114" s="926"/>
      <c r="BS114" s="926"/>
      <c r="BT114" s="926"/>
      <c r="BU114" s="926"/>
      <c r="BV114" s="926">
        <v>2355784</v>
      </c>
      <c r="BW114" s="926"/>
      <c r="BX114" s="926"/>
      <c r="BY114" s="926"/>
      <c r="BZ114" s="926"/>
      <c r="CA114" s="926">
        <v>2203737</v>
      </c>
      <c r="CB114" s="926"/>
      <c r="CC114" s="926"/>
      <c r="CD114" s="926"/>
      <c r="CE114" s="926"/>
      <c r="CF114" s="920">
        <v>28.2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23838</v>
      </c>
      <c r="AB115" s="938"/>
      <c r="AC115" s="938"/>
      <c r="AD115" s="938"/>
      <c r="AE115" s="939"/>
      <c r="AF115" s="940">
        <v>14799</v>
      </c>
      <c r="AG115" s="938"/>
      <c r="AH115" s="938"/>
      <c r="AI115" s="938"/>
      <c r="AJ115" s="939"/>
      <c r="AK115" s="940">
        <v>238</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14497</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2889907</v>
      </c>
      <c r="AB117" s="979"/>
      <c r="AC117" s="979"/>
      <c r="AD117" s="979"/>
      <c r="AE117" s="980"/>
      <c r="AF117" s="981">
        <v>3089916</v>
      </c>
      <c r="AG117" s="979"/>
      <c r="AH117" s="979"/>
      <c r="AI117" s="979"/>
      <c r="AJ117" s="980"/>
      <c r="AK117" s="981">
        <v>3298118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33433070</v>
      </c>
      <c r="BR119" s="1000"/>
      <c r="BS119" s="1000"/>
      <c r="BT119" s="1000"/>
      <c r="BU119" s="1000"/>
      <c r="BV119" s="1000">
        <v>34050803</v>
      </c>
      <c r="BW119" s="1000"/>
      <c r="BX119" s="1000"/>
      <c r="BY119" s="1000"/>
      <c r="BZ119" s="1000"/>
      <c r="CA119" s="1000">
        <v>33799703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7439165</v>
      </c>
      <c r="BR120" s="931"/>
      <c r="BS120" s="931"/>
      <c r="BT120" s="931"/>
      <c r="BU120" s="931"/>
      <c r="BV120" s="931">
        <v>7605307</v>
      </c>
      <c r="BW120" s="931"/>
      <c r="BX120" s="931"/>
      <c r="BY120" s="931"/>
      <c r="BZ120" s="931"/>
      <c r="CA120" s="931">
        <v>7337548</v>
      </c>
      <c r="CB120" s="931"/>
      <c r="CC120" s="931"/>
      <c r="CD120" s="931"/>
      <c r="CE120" s="931"/>
      <c r="CF120" s="944">
        <v>93.9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2912536</v>
      </c>
      <c r="DH120" s="931"/>
      <c r="DI120" s="931"/>
      <c r="DJ120" s="931"/>
      <c r="DK120" s="931"/>
      <c r="DL120" s="931">
        <v>2756543</v>
      </c>
      <c r="DM120" s="931"/>
      <c r="DN120" s="931"/>
      <c r="DO120" s="931"/>
      <c r="DP120" s="931"/>
      <c r="DQ120" s="931">
        <v>2888980</v>
      </c>
      <c r="DR120" s="931"/>
      <c r="DS120" s="931"/>
      <c r="DT120" s="931"/>
      <c r="DU120" s="931"/>
      <c r="DV120" s="932">
        <v>37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3026128</v>
      </c>
      <c r="BR121" s="926"/>
      <c r="BS121" s="926"/>
      <c r="BT121" s="926"/>
      <c r="BU121" s="926"/>
      <c r="BV121" s="926">
        <v>2645032</v>
      </c>
      <c r="BW121" s="926"/>
      <c r="BX121" s="926"/>
      <c r="BY121" s="926"/>
      <c r="BZ121" s="926"/>
      <c r="CA121" s="926">
        <v>2311249</v>
      </c>
      <c r="CB121" s="926"/>
      <c r="CC121" s="926"/>
      <c r="CD121" s="926"/>
      <c r="CE121" s="926"/>
      <c r="CF121" s="920">
        <v>29.6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317497</v>
      </c>
      <c r="DH121" s="926"/>
      <c r="DI121" s="926"/>
      <c r="DJ121" s="926"/>
      <c r="DK121" s="926"/>
      <c r="DL121" s="926">
        <v>517452</v>
      </c>
      <c r="DM121" s="926"/>
      <c r="DN121" s="926"/>
      <c r="DO121" s="926"/>
      <c r="DP121" s="926"/>
      <c r="DQ121" s="926">
        <v>608737</v>
      </c>
      <c r="DR121" s="926"/>
      <c r="DS121" s="926"/>
      <c r="DT121" s="926"/>
      <c r="DU121" s="926"/>
      <c r="DV121" s="927">
        <v>7.8</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21616779</v>
      </c>
      <c r="BR122" s="1000"/>
      <c r="BS122" s="1000"/>
      <c r="BT122" s="1000"/>
      <c r="BU122" s="1000"/>
      <c r="BV122" s="1000">
        <v>21849305</v>
      </c>
      <c r="BW122" s="1000"/>
      <c r="BX122" s="1000"/>
      <c r="BY122" s="1000"/>
      <c r="BZ122" s="1000"/>
      <c r="CA122" s="1000">
        <v>21505147</v>
      </c>
      <c r="CB122" s="1000"/>
      <c r="CC122" s="1000"/>
      <c r="CD122" s="1000"/>
      <c r="CE122" s="1000"/>
      <c r="CF122" s="1017">
        <v>275.10000000000002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14416</v>
      </c>
      <c r="AB123" s="959"/>
      <c r="AC123" s="959"/>
      <c r="AD123" s="959"/>
      <c r="AE123" s="960"/>
      <c r="AF123" s="961">
        <v>14497</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32082072</v>
      </c>
      <c r="BR123" s="1064"/>
      <c r="BS123" s="1064"/>
      <c r="BT123" s="1064"/>
      <c r="BU123" s="1064"/>
      <c r="BV123" s="1064">
        <v>32099644</v>
      </c>
      <c r="BW123" s="1064"/>
      <c r="BX123" s="1064"/>
      <c r="BY123" s="1064"/>
      <c r="BZ123" s="1064"/>
      <c r="CA123" s="1064">
        <v>31153944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17.7</v>
      </c>
      <c r="BR124" s="1027"/>
      <c r="BS124" s="1027"/>
      <c r="BT124" s="1027"/>
      <c r="BU124" s="1027"/>
      <c r="BV124" s="1027">
        <v>25.4</v>
      </c>
      <c r="BW124" s="1027"/>
      <c r="BX124" s="1027"/>
      <c r="BY124" s="1027"/>
      <c r="BZ124" s="1027"/>
      <c r="CA124" s="1027">
        <v>33.799999999999997</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234507</v>
      </c>
      <c r="DH124" s="986"/>
      <c r="DI124" s="986"/>
      <c r="DJ124" s="986"/>
      <c r="DK124" s="987"/>
      <c r="DL124" s="985">
        <v>269195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9072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350</v>
      </c>
      <c r="AB127" s="959"/>
      <c r="AC127" s="959"/>
      <c r="AD127" s="959"/>
      <c r="AE127" s="960"/>
      <c r="AF127" s="961">
        <v>302</v>
      </c>
      <c r="AG127" s="959"/>
      <c r="AH127" s="959"/>
      <c r="AI127" s="959"/>
      <c r="AJ127" s="960"/>
      <c r="AK127" s="961">
        <v>238</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192851</v>
      </c>
      <c r="AB128" s="1046"/>
      <c r="AC128" s="1046"/>
      <c r="AD128" s="1046"/>
      <c r="AE128" s="1047"/>
      <c r="AF128" s="1048">
        <v>185787</v>
      </c>
      <c r="AG128" s="1046"/>
      <c r="AH128" s="1046"/>
      <c r="AI128" s="1046"/>
      <c r="AJ128" s="1047"/>
      <c r="AK128" s="1048">
        <v>194528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13.35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9496145</v>
      </c>
      <c r="AB129" s="959"/>
      <c r="AC129" s="959"/>
      <c r="AD129" s="959"/>
      <c r="AE129" s="960"/>
      <c r="AF129" s="961">
        <v>9641547</v>
      </c>
      <c r="AG129" s="959"/>
      <c r="AH129" s="959"/>
      <c r="AI129" s="959"/>
      <c r="AJ129" s="960"/>
      <c r="AK129" s="961">
        <v>9878077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18.350000000000001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1886515</v>
      </c>
      <c r="AB130" s="959"/>
      <c r="AC130" s="959"/>
      <c r="AD130" s="959"/>
      <c r="AE130" s="960"/>
      <c r="AF130" s="961">
        <v>1971430</v>
      </c>
      <c r="AG130" s="959"/>
      <c r="AH130" s="959"/>
      <c r="AI130" s="959"/>
      <c r="AJ130" s="960"/>
      <c r="AK130" s="961">
        <v>2061235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7609630</v>
      </c>
      <c r="AB131" s="986"/>
      <c r="AC131" s="986"/>
      <c r="AD131" s="986"/>
      <c r="AE131" s="987"/>
      <c r="AF131" s="985">
        <v>7670117</v>
      </c>
      <c r="AG131" s="986"/>
      <c r="AH131" s="986"/>
      <c r="AI131" s="986"/>
      <c r="AJ131" s="987"/>
      <c r="AK131" s="985">
        <v>7816842</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33.799999999999997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10.65152</v>
      </c>
      <c r="AB132" s="1097"/>
      <c r="AC132" s="1097"/>
      <c r="AD132" s="1097"/>
      <c r="AE132" s="1098"/>
      <c r="AF132" s="1099">
        <v>12.160170000000001</v>
      </c>
      <c r="AG132" s="1097"/>
      <c r="AH132" s="1097"/>
      <c r="AI132" s="1097"/>
      <c r="AJ132" s="1098"/>
      <c r="AK132" s="1099">
        <v>13.33473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9.9</v>
      </c>
      <c r="AB133" s="1080"/>
      <c r="AC133" s="1080"/>
      <c r="AD133" s="1080"/>
      <c r="AE133" s="1081"/>
      <c r="AF133" s="1079">
        <v>10.6</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O/bMfpwQORKhxFVi6/6hVLuCiwMZmKEemkn3XbE7yGSHbPkRXN2j0zrC6lJcBmfdzRlGqoDS3R7GfXfGhmHvg==" saltValue="1/wo5vQMnecbGmqcqbj9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D1" zoomScale="85" zoomScaleNormal="85" zoomScaleSheetLayoutView="85" workbookViewId="0">
      <selection activeCell="AM3" sqref="AM3:AX4"/>
    </sheetView>
  </sheetViews>
  <sheetFormatPr defaultColWidth="0" defaultRowHeight="13.5" customHeight="1" zeroHeight="1" x14ac:dyDescent="0.15"/>
  <cols>
    <col min="1" max="120" width="2.71093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s0JqKQTkDwc3B/G9HJH3BbbQ1iI/ec4/eKinMMcC+ajUwVxccSch1XIko0ZNNRULMCqCACl1z4H7i9G3hWofg==" saltValue="3rJVthLKz/QqbF/8ctDg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55" zoomScaleNormal="55" zoomScaleSheetLayoutView="55" workbookViewId="0">
      <selection activeCell="AM3" sqref="AM3:AX4"/>
    </sheetView>
  </sheetViews>
  <sheetFormatPr defaultColWidth="0" defaultRowHeight="13.5" customHeight="1" zeroHeight="1" x14ac:dyDescent="0.15"/>
  <cols>
    <col min="1" max="116" width="2.57031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Tpsk+ifV6JesFkltnflU872S2DHizpaQFBVTTGry+FkDM0GwbQ1Uj/FjkA1bgEmy8jww1XXOGcNp//B04ekw==" saltValue="sjAOJFrb5j+Cb/YEvvuV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zoomScale="70" zoomScaleSheetLayoutView="70" workbookViewId="0">
      <selection activeCell="AM3" sqref="AM3:AX4"/>
    </sheetView>
  </sheetViews>
  <sheetFormatPr defaultColWidth="0" defaultRowHeight="13.5" customHeight="1" zeroHeight="1" x14ac:dyDescent="0.15"/>
  <cols>
    <col min="1" max="36" width="2.42578125" style="249" customWidth="1"/>
    <col min="37" max="44" width="17" style="249" customWidth="1"/>
    <col min="45" max="45" width="6.140625" style="256" customWidth="1"/>
    <col min="46" max="46" width="3" style="254" customWidth="1"/>
    <col min="47" max="47" width="19.140625" style="249" hidden="1" customWidth="1"/>
    <col min="48" max="52" width="12.5703125" style="249" hidden="1" customWidth="1"/>
    <col min="53" max="16384" width="8.57031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2162734</v>
      </c>
      <c r="AP9" s="269">
        <v>122562</v>
      </c>
      <c r="AQ9" s="270">
        <v>102505</v>
      </c>
      <c r="AR9" s="271">
        <v>19.600000000000001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397553</v>
      </c>
      <c r="AP10" s="272">
        <v>22529</v>
      </c>
      <c r="AQ10" s="273">
        <v>13118</v>
      </c>
      <c r="AR10" s="274">
        <v>71.7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532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70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60979</v>
      </c>
      <c r="AP13" s="272">
        <v>3456</v>
      </c>
      <c r="AQ13" s="273">
        <v>4255</v>
      </c>
      <c r="AR13" s="274">
        <v>-18.8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73705</v>
      </c>
      <c r="AP14" s="272">
        <v>4177</v>
      </c>
      <c r="AQ14" s="273">
        <v>1813</v>
      </c>
      <c r="AR14" s="274">
        <v>130.4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-64506</v>
      </c>
      <c r="AP15" s="272">
        <v>-3656</v>
      </c>
      <c r="AQ15" s="273">
        <v>-6003</v>
      </c>
      <c r="AR15" s="274">
        <v>-39.1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2630465</v>
      </c>
      <c r="AP16" s="272">
        <v>149069</v>
      </c>
      <c r="AQ16" s="273">
        <v>116291</v>
      </c>
      <c r="AR16" s="274">
        <v>28.2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12.24</v>
      </c>
      <c r="AP21" s="286">
        <v>9.5500000000000007</v>
      </c>
      <c r="AQ21" s="287">
        <v>2.69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v>
      </c>
      <c r="AP22" s="291">
        <v>96.7</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2863532</v>
      </c>
      <c r="AP32" s="300">
        <v>162277</v>
      </c>
      <c r="AQ32" s="301">
        <v>49899</v>
      </c>
      <c r="AR32" s="302">
        <v>225.2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2</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434348</v>
      </c>
      <c r="AP35" s="300">
        <v>24615</v>
      </c>
      <c r="AQ35" s="301">
        <v>13394</v>
      </c>
      <c r="AR35" s="302">
        <v>83.8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2489</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238</v>
      </c>
      <c r="AP37" s="300">
        <v>13</v>
      </c>
      <c r="AQ37" s="301">
        <v>625</v>
      </c>
      <c r="AR37" s="302">
        <v>-97.9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-194528</v>
      </c>
      <c r="AP39" s="300">
        <v>-11024</v>
      </c>
      <c r="AQ39" s="301">
        <v>-2982</v>
      </c>
      <c r="AR39" s="302">
        <v>269.7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-2061235</v>
      </c>
      <c r="AP40" s="300">
        <v>-116810</v>
      </c>
      <c r="AQ40" s="301">
        <v>-43756</v>
      </c>
      <c r="AR40" s="302">
        <v>167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1042355</v>
      </c>
      <c r="AP41" s="300">
        <v>59070</v>
      </c>
      <c r="AQ41" s="301">
        <v>19675</v>
      </c>
      <c r="AR41" s="302">
        <v>200.2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3332213</v>
      </c>
      <c r="AN51" s="322">
        <v>172136</v>
      </c>
      <c r="AO51" s="323">
        <v>-26.2</v>
      </c>
      <c r="AP51" s="324">
        <v>96248</v>
      </c>
      <c r="AQ51" s="325">
        <v>87.7</v>
      </c>
      <c r="AR51" s="326">
        <v>-113.9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1277461</v>
      </c>
      <c r="AN52" s="330">
        <v>65991</v>
      </c>
      <c r="AO52" s="331">
        <v>-51.5</v>
      </c>
      <c r="AP52" s="332">
        <v>55768</v>
      </c>
      <c r="AQ52" s="333">
        <v>114.2</v>
      </c>
      <c r="AR52" s="334">
        <v>-165.7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6919065</v>
      </c>
      <c r="AN53" s="322">
        <v>365007</v>
      </c>
      <c r="AO53" s="323">
        <v>112</v>
      </c>
      <c r="AP53" s="324">
        <v>76413</v>
      </c>
      <c r="AQ53" s="325">
        <v>-20.6</v>
      </c>
      <c r="AR53" s="326">
        <v>132.6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2482486</v>
      </c>
      <c r="AN54" s="330">
        <v>130960</v>
      </c>
      <c r="AO54" s="331">
        <v>98.5</v>
      </c>
      <c r="AP54" s="332">
        <v>39658</v>
      </c>
      <c r="AQ54" s="333">
        <v>-28.9</v>
      </c>
      <c r="AR54" s="334">
        <v>127.4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3656060</v>
      </c>
      <c r="AN55" s="322">
        <v>197507</v>
      </c>
      <c r="AO55" s="323">
        <v>-45.9</v>
      </c>
      <c r="AP55" s="324">
        <v>66481</v>
      </c>
      <c r="AQ55" s="325">
        <v>-13</v>
      </c>
      <c r="AR55" s="326">
        <v>-32.9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1818785</v>
      </c>
      <c r="AN56" s="330">
        <v>98254</v>
      </c>
      <c r="AO56" s="331">
        <v>-25</v>
      </c>
      <c r="AP56" s="332">
        <v>36120</v>
      </c>
      <c r="AQ56" s="333">
        <v>-8.9</v>
      </c>
      <c r="AR56" s="334">
        <v>-16.100000000000001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3270313</v>
      </c>
      <c r="AN57" s="322">
        <v>181000</v>
      </c>
      <c r="AO57" s="323">
        <v>-8.4</v>
      </c>
      <c r="AP57" s="324">
        <v>67825</v>
      </c>
      <c r="AQ57" s="325">
        <v>2</v>
      </c>
      <c r="AR57" s="326">
        <v>-10.4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1686385</v>
      </c>
      <c r="AN58" s="330">
        <v>93335</v>
      </c>
      <c r="AO58" s="331">
        <v>-5</v>
      </c>
      <c r="AP58" s="332">
        <v>39417</v>
      </c>
      <c r="AQ58" s="333">
        <v>9.1</v>
      </c>
      <c r="AR58" s="334">
        <v>-14.1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3299413</v>
      </c>
      <c r="AN59" s="322">
        <v>186978</v>
      </c>
      <c r="AO59" s="323">
        <v>3.3</v>
      </c>
      <c r="AP59" s="324">
        <v>81158</v>
      </c>
      <c r="AQ59" s="325">
        <v>19.7</v>
      </c>
      <c r="AR59" s="326">
        <v>-16.399999999999999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2717417</v>
      </c>
      <c r="AN60" s="330">
        <v>153996</v>
      </c>
      <c r="AO60" s="331">
        <v>65</v>
      </c>
      <c r="AP60" s="332">
        <v>45320</v>
      </c>
      <c r="AQ60" s="333">
        <v>15</v>
      </c>
      <c r="AR60" s="334">
        <v>50</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4095413</v>
      </c>
      <c r="AN61" s="337">
        <v>220526</v>
      </c>
      <c r="AO61" s="338">
        <v>7</v>
      </c>
      <c r="AP61" s="339">
        <v>77625</v>
      </c>
      <c r="AQ61" s="340">
        <v>15.2</v>
      </c>
      <c r="AR61" s="326">
        <v>-8.1999999999999993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1996507</v>
      </c>
      <c r="AN62" s="330">
        <v>108507</v>
      </c>
      <c r="AO62" s="331">
        <v>16.399999999999999</v>
      </c>
      <c r="AP62" s="332">
        <v>43257</v>
      </c>
      <c r="AQ62" s="333">
        <v>20.100000000000001</v>
      </c>
      <c r="AR62" s="334">
        <v>-3.7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RySH3irjwn0GwEYJlrpeWTRNYqDikF9QqnGQMErmejDnyvOobgbyQ4eVJeprETCmr4hBYR7MyKXIkG2gQo1Cw==" saltValue="2g8QG3ulDmjcaujARpJf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election activeCell="BK19" sqref="BK19"/>
    </sheetView>
  </sheetViews>
  <sheetFormatPr defaultColWidth="0" defaultRowHeight="13.5" customHeight="1" zeroHeight="1" x14ac:dyDescent="0.15"/>
  <cols>
    <col min="1" max="125" width="2.425781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yCXyeE7YIOoCBAwrMj3xo0uzKhy0eMK0udaTgTu3hxl7d6fzeGrKlacT9/a2dGq1y0768rosRW3Q78sV0zG2Bw==" saltValue="VaReCoM6dqZRh64J/7An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election activeCell="AM3" sqref="AM3:AX4"/>
    </sheetView>
  </sheetViews>
  <sheetFormatPr defaultColWidth="0" defaultRowHeight="13.5" customHeight="1" zeroHeight="1" x14ac:dyDescent="0.15"/>
  <cols>
    <col min="1" max="125" width="2.425781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68itmVbrVJVBf5xT4UfhQMedXnDVy0OX1xmjpDlDQ7gX6IZnNh65o2pYWiJGZtToZ5c227KriwV1Q9pvu+N6Dg==" saltValue="ADxVFpKfxAFgBt4DqYM1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AM3" sqref="AM3:AX4"/>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31.82</v>
      </c>
      <c r="G47" s="12">
        <v>37.119999999999997</v>
      </c>
      <c r="H47" s="12">
        <v>39.43</v>
      </c>
      <c r="I47" s="12">
        <v>39.33</v>
      </c>
      <c r="J47" s="13">
        <v>34.909999999999997</v>
      </c>
    </row>
    <row r="48" spans="2:10" ht="57.75" customHeight="1" x14ac:dyDescent="0.15">
      <c r="B48" s="14"/>
      <c r="C48" s="1141" t="s">
        <v>4</v>
      </c>
      <c r="D48" s="1141"/>
      <c r="E48" s="1142"/>
      <c r="F48" s="15">
        <v>8.74</v>
      </c>
      <c r="G48" s="16">
        <v>10.15</v>
      </c>
      <c r="H48" s="16">
        <v>12.49</v>
      </c>
      <c r="I48" s="16">
        <v>7.32</v>
      </c>
      <c r="J48" s="17">
        <v>8.35</v>
      </c>
    </row>
    <row r="49" spans="2:10" ht="57.75" customHeight="1" thickBot="1" x14ac:dyDescent="0.2">
      <c r="B49" s="18"/>
      <c r="C49" s="1143" t="s">
        <v>5</v>
      </c>
      <c r="D49" s="1143"/>
      <c r="E49" s="1144"/>
      <c r="F49" s="19">
        <v>2.2599999999999998</v>
      </c>
      <c r="G49" s="20">
        <v>3.84</v>
      </c>
      <c r="H49" s="20" t="s">
        <v>530</v>
      </c>
      <c r="I49" s="20" t="s">
        <v>531</v>
      </c>
      <c r="J49" s="21" t="s">
        <v>532</v>
      </c>
    </row>
    <row r="50" spans="2:10" x14ac:dyDescent="0.15"/>
  </sheetData>
  <sheetProtection algorithmName="SHA-512" hashValue="HiHCFWLFMjveLwkZTBlGBZMG3Q3qiwXNGoAEqRRuKLlDVuGb27MU2ogsZXepnK7reYEplWyzwG0c3q3XAbk5gA==" saltValue="CpDw6L8t2Ue92/OOzqsD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2026-03-12T00:41:26Z</cp:lastPrinted>
  <dcterms:created xsi:type="dcterms:W3CDTF">2026-02-23T04:13:14Z</dcterms:created>
  <dcterms:modified xsi:type="dcterms:W3CDTF">2026-03-23T07:56:06Z</dcterms:modified>
  <cp:category/>
</cp:coreProperties>
</file>