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ile01\DATA\経済部\水道課\Soumusyo\R6\6.経営比較分析表\訂正提出\"/>
    </mc:Choice>
  </mc:AlternateContent>
  <workbookProtection workbookAlgorithmName="SHA-512" workbookHashValue="0EFkKxiMDcHnIPH9ICtrXgJhsdRgY1FHcYrwby/rGthnn3cLTijoOgm7Xlnewk4J/CulV7wmpSrGWck1T669Dw==" workbookSaltValue="+QNkAVXBu1ljQjdewUj3R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<sst xmlns="http://schemas.openxmlformats.org/spreadsheetml/2006/main" count="231" uniqueCount="118">
  <si>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</si>
  <si>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</si>
  <si>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</si>
  <si>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</si>
  <si>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</si>
  <si>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</si>
  <si>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</si>
  <si>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</si>
  <si>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</si>
  <si>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</si>
  <si>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</si>
  <si>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</si>
  <si>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</si>
  <si>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</si>
  <si>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</si>
  <si>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</si>
  <si>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</si>
  <si>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</si>
  <si>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</si>
  <si>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</si>
  <si>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</si>
  <si>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</si>
  <si>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</si>
  <si>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</si>
  <si>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</si>
  <si>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</si>
  <si>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</si>
  <si>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</si>
  <si>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</si>
  <si>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</si>
  <si>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</si>
  <si>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</si>
  <si>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</si>
  <si>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</si>
  <si>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</si>
  <si>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</si>
  <si>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</si>
  <si>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</si>
  <si>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</si>
  <si>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</si>
  <si>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</si>
  <si>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</si>
  <si>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</si>
  <si>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</si>
  <si>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</si>
  <si>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</si>
  <si>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</si>
  <si>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</si>
  <si>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</si>
  <si>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</si>
  <si>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</si>
  <si>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</si>
  <si>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</si>
  <si>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</si>
  <si>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</si>
  <si>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</si>
  <si>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</si>
  <si>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</si>
  <si>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</si>
  <si>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</si>
  <si>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</si>
  <si>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</si>
  <si>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</si>
  <si>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</si>
  <si>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</si>
  <si>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</si>
  <si>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</si>
  <si>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</si>
  <si>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</si>
  <si>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</si>
  <si>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</si>
  <si>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</si>
  <si>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</si>
  <si>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</si>
  <si>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</si>
  <si>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</si>
  <si>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</si>
  <si>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</si>
  <si>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</si>
  <si>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</si>
  <si>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</si>
  <si>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</si>
  <si>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</si>
  <si>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</si>
  <si>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</si>
  <si>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</si>
  <si>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</si>
  <si>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</si>
  <si>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</si>
  <si>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</si>
  <si>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</si>
  <si>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</si>
  <si>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</si>
  <si>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</si>
  <si>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</si>
  <si>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</si>
  <si>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遠軽町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</si>
  <si>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</si>
  <si>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</si>
  <si>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</si>
  <si>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</si>
  <si>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</si>
  <si>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</si>
  <si>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</si>
  <si>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</si>
  <si>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</si>
  <si>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</si>
  <si>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</si>
  <si>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</si>
  <si>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</si>
  <si>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</si>
  <si>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</si>
  <si>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</si>
  <si>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</si>
  <si>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</si>
  <si>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有形固定資産減価率は、類似団体平均値より高くなった。遠軽町の公共下水道事業は昭和60年度に供用開始をしており、30年以上が経過しているため、年々増加している。
　管渠については、標準耐用年数である50年を経過した管渠はないが、今後10～20年後に改築・更新を迎え、計画的な更新が必要となる。
　処理場、ポンプ場の機械、電気設備については、改築・更新の時期を迎え、計画的な改築・更新を実施している。</t>
    <phoneticPr fontId="4"/>
  </si>
  <si>
    <t>今後人口減少に伴う使用料収入の減少が避けられないことに加え、処理施設や管渠の老朽化が進み、計画的な更新とそれに伴う財源確保が課題となる。
そのため、投資の効率化と維持管理費等の削減により経営改善を図っていくことが必要である。
また、「経営戦略」に基づき経営基盤の強化と財政マネジメントの向上に取り組み、事業の安定的経営を行っていく。</t>
    <phoneticPr fontId="4"/>
  </si>
  <si>
    <r>
      <t>　経常収支比率は、100％を超え、単年度収支は黒字であり、累積欠損金は発生していない。
　流動比率は、100％を上回っており、短期的な債務に対する支払い能力はある。
　企業債残高対事業規模比率は、依然として類似団体平均値より低くなっている。しかし、地方債現在高のうち一般会計負担金が負担する割合が多く、前年と比較して一般会計負担金負担額はやや下がっているものの、今後も経営改善を図っていく必要がある。
　経費回収率は100％を上回っているが、汚水処理費の増加により前年と比べて減少している。
　汚水処理原価は</t>
    </r>
    <r>
      <rPr>
        <sz val="11"/>
        <color rgb="FFFF0000"/>
        <rFont val="ＭＳ ゴシック"/>
        <family val="3"/>
        <charset val="128"/>
      </rPr>
      <t>、</t>
    </r>
    <r>
      <rPr>
        <sz val="11"/>
        <color theme="1"/>
        <rFont val="ＭＳ ゴシック"/>
        <family val="3"/>
        <charset val="128"/>
      </rPr>
      <t>マンホール改修や台帳整備委託などの費用が増加したため、前年度に比べ増加した。
　施設利用率は、晴天時平均処理水量が減少したことにより、前年度に比べて下降している。
　水洗化率は、処理区域内人口が減少に対し、現在
水洗便所設置済人口の減少幅が小さいことから前年
度に比べ増加した。使用料収入の確保を図るため、
水洗化率向上に繋がる取組みを引き続き講じてい
く。</t>
    </r>
    <r>
      <rPr>
        <sz val="11"/>
        <color rgb="FFFF0000"/>
        <rFont val="ＭＳ ゴシック"/>
        <family val="3"/>
        <charset val="128"/>
      </rPr>
      <t xml:space="preserve">
</t>
    </r>
    <rPh sb="221" eb="223">
      <t>オスイ</t>
    </rPh>
    <rPh sb="223" eb="226">
      <t>ショリヒ</t>
    </rPh>
    <rPh sb="227" eb="229">
      <t>ゾウカ</t>
    </rPh>
    <rPh sb="232" eb="234">
      <t>ゼンネン</t>
    </rPh>
    <rPh sb="235" eb="236">
      <t>クラ</t>
    </rPh>
    <rPh sb="238" eb="240">
      <t>ゲンショウ</t>
    </rPh>
    <rPh sb="260" eb="262">
      <t>カイシュウ</t>
    </rPh>
    <rPh sb="263" eb="269">
      <t>ダイチョウセイビイタク</t>
    </rPh>
    <rPh sb="272" eb="274">
      <t>ヒヨウ</t>
    </rPh>
    <rPh sb="288" eb="29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</si>
</sst>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A0-4CDC-9B1C-FB89E54116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83A0-4CDC-9B1C-FB89E54116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67.3</c:v>
                </c:pt>
                <c:pt idx="1">
                  <c:v>66.22</c:v>
                </c:pt>
                <c:pt idx="2">
                  <c:v>71.11</c:v>
                </c:pt>
                <c:pt idx="3">
                  <c:v>68.709999999999994</c:v>
                </c:pt>
                <c:pt idx="4">
                  <c:v>65.42</c:v>
                </c:pt>
              </c:numCache>
            </c:numRef>
          </c:val>
          <c:extLst>
            <c:ext xmlns:c16="http://schemas.microsoft.com/office/drawing/2014/chart" uri="{C3380CC4-5D6E-409C-BE32-E72D297353CC}">
              <c16:uniqueId val="{00000000-6FB6-4B62-9B1D-64E3FE2264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6FB6-4B62-9B1D-64E3FE2264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93.55</c:v>
                </c:pt>
                <c:pt idx="1">
                  <c:v>94.09</c:v>
                </c:pt>
                <c:pt idx="2">
                  <c:v>96.66</c:v>
                </c:pt>
                <c:pt idx="3">
                  <c:v>96.24</c:v>
                </c:pt>
                <c:pt idx="4">
                  <c:v>97.7</c:v>
                </c:pt>
              </c:numCache>
            </c:numRef>
          </c:val>
          <c:extLst>
            <c:ext xmlns:c16="http://schemas.microsoft.com/office/drawing/2014/chart" uri="{C3380CC4-5D6E-409C-BE32-E72D297353CC}">
              <c16:uniqueId val="{00000000-A182-40D2-978F-D293FE61C6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A182-40D2-978F-D293FE61C6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112.35</c:v>
                </c:pt>
                <c:pt idx="1">
                  <c:v>108.03</c:v>
                </c:pt>
                <c:pt idx="2">
                  <c:v>105.32</c:v>
                </c:pt>
                <c:pt idx="3">
                  <c:v>105.33</c:v>
                </c:pt>
                <c:pt idx="4">
                  <c:v>106.44</c:v>
                </c:pt>
              </c:numCache>
            </c:numRef>
          </c:val>
          <c:extLst>
            <c:ext xmlns:c16="http://schemas.microsoft.com/office/drawing/2014/chart" uri="{C3380CC4-5D6E-409C-BE32-E72D297353CC}">
              <c16:uniqueId val="{00000000-A969-4A5C-884B-48A0267695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A969-4A5C-884B-48A0267695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27.72</c:v>
                </c:pt>
                <c:pt idx="1">
                  <c:v>30.16</c:v>
                </c:pt>
                <c:pt idx="2">
                  <c:v>32.54</c:v>
                </c:pt>
                <c:pt idx="3">
                  <c:v>34.32</c:v>
                </c:pt>
                <c:pt idx="4">
                  <c:v>36.99</c:v>
                </c:pt>
              </c:numCache>
            </c:numRef>
          </c:val>
          <c:extLst>
            <c:ext xmlns:c16="http://schemas.microsoft.com/office/drawing/2014/chart" uri="{C3380CC4-5D6E-409C-BE32-E72D297353CC}">
              <c16:uniqueId val="{00000000-305F-4F33-B1E9-EF8A14DE95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305F-4F33-B1E9-EF8A14DE95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19-4E5E-962C-D7784A1D10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819-4E5E-962C-D7784A1D10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DA-4C8B-94E6-D82C1733B5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8BDA-4C8B-94E6-D82C1733B5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140.21</c:v>
                </c:pt>
                <c:pt idx="1">
                  <c:v>145.78</c:v>
                </c:pt>
                <c:pt idx="2">
                  <c:v>134.86000000000001</c:v>
                </c:pt>
                <c:pt idx="3">
                  <c:v>144.36000000000001</c:v>
                </c:pt>
                <c:pt idx="4">
                  <c:v>168.45</c:v>
                </c:pt>
              </c:numCache>
            </c:numRef>
          </c:val>
          <c:extLst>
            <c:ext xmlns:c16="http://schemas.microsoft.com/office/drawing/2014/chart" uri="{C3380CC4-5D6E-409C-BE32-E72D297353CC}">
              <c16:uniqueId val="{00000000-C6A3-41BF-85B0-7A86B37625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C6A3-41BF-85B0-7A86B37625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187.16</c:v>
                </c:pt>
                <c:pt idx="1">
                  <c:v>226.64</c:v>
                </c:pt>
                <c:pt idx="2">
                  <c:v>185.95</c:v>
                </c:pt>
                <c:pt idx="3">
                  <c:v>183.97</c:v>
                </c:pt>
                <c:pt idx="4">
                  <c:v>63.77</c:v>
                </c:pt>
              </c:numCache>
            </c:numRef>
          </c:val>
          <c:extLst>
            <c:ext xmlns:c16="http://schemas.microsoft.com/office/drawing/2014/chart" uri="{C3380CC4-5D6E-409C-BE32-E72D297353CC}">
              <c16:uniqueId val="{00000000-8865-43A8-B87E-498328B5CA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8865-43A8-B87E-498328B5CA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115.47</c:v>
                </c:pt>
                <c:pt idx="1">
                  <c:v>119.74</c:v>
                </c:pt>
                <c:pt idx="2">
                  <c:v>122.42</c:v>
                </c:pt>
                <c:pt idx="3">
                  <c:v>117.84</c:v>
                </c:pt>
                <c:pt idx="4">
                  <c:v>104.82</c:v>
                </c:pt>
              </c:numCache>
            </c:numRef>
          </c:val>
          <c:extLst>
            <c:ext xmlns:c16="http://schemas.microsoft.com/office/drawing/2014/chart" uri="{C3380CC4-5D6E-409C-BE32-E72D297353CC}">
              <c16:uniqueId val="{00000000-EB2F-4852-BE65-A059426C4E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EB2F-4852-BE65-A059426C4E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173.74</c:v>
                </c:pt>
                <c:pt idx="1">
                  <c:v>166.53</c:v>
                </c:pt>
                <c:pt idx="2">
                  <c:v>170.64</c:v>
                </c:pt>
                <c:pt idx="3">
                  <c:v>173.78</c:v>
                </c:pt>
                <c:pt idx="4">
                  <c:v>195.56</c:v>
                </c:pt>
              </c:numCache>
            </c:numRef>
          </c:val>
          <c:extLst>
            <c:ext xmlns:c16="http://schemas.microsoft.com/office/drawing/2014/chart" uri="{C3380CC4-5D6E-409C-BE32-E72D297353CC}">
              <c16:uniqueId val="{00000000-5E34-420E-BE4D-67D9440828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5E34-420E-BE4D-67D9440828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2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遠軽町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17646</v>
      </c>
      <c r="AM8" s="41"/>
      <c r="AN8" s="41"/>
      <c r="AO8" s="41"/>
      <c r="AP8" s="41"/>
      <c r="AQ8" s="41"/>
      <c r="AR8" s="41"/>
      <c r="AS8" s="41"/>
      <c r="AT8" s="34">
        <f>データ!T6</f>
        <v>1332.45</v>
      </c>
      <c r="AU8" s="34"/>
      <c r="AV8" s="34"/>
      <c r="AW8" s="34"/>
      <c r="AX8" s="34"/>
      <c r="AY8" s="34"/>
      <c r="AZ8" s="34"/>
      <c r="BA8" s="34"/>
      <c r="BB8" s="34">
        <f>データ!U6</f>
        <v>13.24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72.099999999999994</v>
      </c>
      <c r="J10" s="34"/>
      <c r="K10" s="34"/>
      <c r="L10" s="34"/>
      <c r="M10" s="34"/>
      <c r="N10" s="34"/>
      <c r="O10" s="34"/>
      <c r="P10" s="34">
        <f>データ!P6</f>
        <v>74.97</v>
      </c>
      <c r="Q10" s="34"/>
      <c r="R10" s="34"/>
      <c r="S10" s="34"/>
      <c r="T10" s="34"/>
      <c r="U10" s="34"/>
      <c r="V10" s="34"/>
      <c r="W10" s="34">
        <f>データ!Q6</f>
        <v>58.01</v>
      </c>
      <c r="X10" s="34"/>
      <c r="Y10" s="34"/>
      <c r="Z10" s="34"/>
      <c r="AA10" s="34"/>
      <c r="AB10" s="34"/>
      <c r="AC10" s="34"/>
      <c r="AD10" s="41">
        <f>データ!R6</f>
        <v>4180</v>
      </c>
      <c r="AE10" s="41"/>
      <c r="AF10" s="41"/>
      <c r="AG10" s="41"/>
      <c r="AH10" s="41"/>
      <c r="AI10" s="41"/>
      <c r="AJ10" s="41"/>
      <c r="AK10" s="2"/>
      <c r="AL10" s="41">
        <f>データ!V6</f>
        <v>13023</v>
      </c>
      <c r="AM10" s="41"/>
      <c r="AN10" s="41"/>
      <c r="AO10" s="41"/>
      <c r="AP10" s="41"/>
      <c r="AQ10" s="41"/>
      <c r="AR10" s="41"/>
      <c r="AS10" s="41"/>
      <c r="AT10" s="34">
        <f>データ!W6</f>
        <v>5.1100000000000003</v>
      </c>
      <c r="AU10" s="34"/>
      <c r="AV10" s="34"/>
      <c r="AW10" s="34"/>
      <c r="AX10" s="34"/>
      <c r="AY10" s="34"/>
      <c r="AZ10" s="34"/>
      <c r="BA10" s="34"/>
      <c r="BB10" s="34">
        <f>データ!X6</f>
        <v>2548.5300000000002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sVqVCC+fPaMG7/XuxGWhnGHiAGuBmn2C8hHEyZetxc+Lk3Hm3LmiRhQPdXVtfqlvFu1mD4QWSIpIxteP8mVFQ==" saltValue="EvD8WjiFVaBGrXldiyzc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15555</v>
      </c>
      <c r="D6" s="19">
        <f t="shared" si="3"/>
        <v>46</v>
      </c>
      <c r="E6" s="19">
        <f t="shared" si="3"/>
        <v>17</v>
      </c>
      <c r="F6" s="19">
        <f t="shared" si="3"/>
        <v>1</v>
      </c>
      <c r="G6" s="19">
        <f t="shared" si="3"/>
        <v>0</v>
      </c>
      <c r="H6" s="19" t="str">
        <f t="shared" si="3"/>
        <v>北海道　遠軽町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72.099999999999994</v>
      </c>
      <c r="P6" s="20">
        <f t="shared" si="3"/>
        <v>74.97</v>
      </c>
      <c r="Q6" s="20">
        <f t="shared" si="3"/>
        <v>58.01</v>
      </c>
      <c r="R6" s="20">
        <f t="shared" si="3"/>
        <v>4180</v>
      </c>
      <c r="S6" s="20">
        <f t="shared" si="3"/>
        <v>17646</v>
      </c>
      <c r="T6" s="20">
        <f t="shared" si="3"/>
        <v>1332.45</v>
      </c>
      <c r="U6" s="20">
        <f t="shared" si="3"/>
        <v>13.24</v>
      </c>
      <c r="V6" s="20">
        <f t="shared" si="3"/>
        <v>13023</v>
      </c>
      <c r="W6" s="20">
        <f t="shared" si="3"/>
        <v>5.1100000000000003</v>
      </c>
      <c r="X6" s="20">
        <f t="shared" si="3"/>
        <v>2548.5300000000002</v>
      </c>
      <c r="Y6" s="21">
        <f>IF(Y7="",NA(),Y7)</f>
        <v>112.35</v>
      </c>
      <c r="Z6" s="21">
        <f t="shared" ref="Z6:AH6" si="4">IF(Z7="",NA(),Z7)</f>
        <v>108.03</v>
      </c>
      <c r="AA6" s="21">
        <f t="shared" si="4"/>
        <v>105.32</v>
      </c>
      <c r="AB6" s="21">
        <f t="shared" si="4"/>
        <v>105.33</v>
      </c>
      <c r="AC6" s="21">
        <f t="shared" si="4"/>
        <v>106.44</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140.21</v>
      </c>
      <c r="AV6" s="21">
        <f t="shared" ref="AV6:BD6" si="6">IF(AV7="",NA(),AV7)</f>
        <v>145.78</v>
      </c>
      <c r="AW6" s="21">
        <f t="shared" si="6"/>
        <v>134.86000000000001</v>
      </c>
      <c r="AX6" s="21">
        <f t="shared" si="6"/>
        <v>144.36000000000001</v>
      </c>
      <c r="AY6" s="21">
        <f t="shared" si="6"/>
        <v>168.45</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187.16</v>
      </c>
      <c r="BG6" s="21">
        <f t="shared" ref="BG6:BO6" si="7">IF(BG7="",NA(),BG7)</f>
        <v>226.64</v>
      </c>
      <c r="BH6" s="21">
        <f t="shared" si="7"/>
        <v>185.95</v>
      </c>
      <c r="BI6" s="21">
        <f t="shared" si="7"/>
        <v>183.97</v>
      </c>
      <c r="BJ6" s="21">
        <f t="shared" si="7"/>
        <v>63.77</v>
      </c>
      <c r="BK6" s="21">
        <f t="shared" si="7"/>
        <v>789.08</v>
      </c>
      <c r="BL6" s="21">
        <f t="shared" si="7"/>
        <v>747.84</v>
      </c>
      <c r="BM6" s="21">
        <f t="shared" si="7"/>
        <v>804.98</v>
      </c>
      <c r="BN6" s="21">
        <f t="shared" si="7"/>
        <v>767.56</v>
      </c>
      <c r="BO6" s="21">
        <f t="shared" si="7"/>
        <v>795.22</v>
      </c>
      <c r="BP6" s="20" t="str">
        <f>IF(BP7="","",IF(BP7="-","【-】","【"&amp;SUBSTITUTE(TEXT(BP7,"#,##0.00"),"-","△")&amp;"】"))</f>
        <v>【602.56】</v>
      </c>
      <c r="BQ6" s="21">
        <f>IF(BQ7="",NA(),BQ7)</f>
        <v>115.47</v>
      </c>
      <c r="BR6" s="21">
        <f t="shared" ref="BR6:BZ6" si="8">IF(BR7="",NA(),BR7)</f>
        <v>119.74</v>
      </c>
      <c r="BS6" s="21">
        <f t="shared" si="8"/>
        <v>122.42</v>
      </c>
      <c r="BT6" s="21">
        <f t="shared" si="8"/>
        <v>117.84</v>
      </c>
      <c r="BU6" s="21">
        <f t="shared" si="8"/>
        <v>104.82</v>
      </c>
      <c r="BV6" s="21">
        <f t="shared" si="8"/>
        <v>88.25</v>
      </c>
      <c r="BW6" s="21">
        <f t="shared" si="8"/>
        <v>90.17</v>
      </c>
      <c r="BX6" s="21">
        <f t="shared" si="8"/>
        <v>88.71</v>
      </c>
      <c r="BY6" s="21">
        <f t="shared" si="8"/>
        <v>90.23</v>
      </c>
      <c r="BZ6" s="21">
        <f t="shared" si="8"/>
        <v>90.78</v>
      </c>
      <c r="CA6" s="20" t="str">
        <f>IF(CA7="","",IF(CA7="-","【-】","【"&amp;SUBSTITUTE(TEXT(CA7,"#,##0.00"),"-","△")&amp;"】"))</f>
        <v>【97.94】</v>
      </c>
      <c r="CB6" s="21">
        <f>IF(CB7="",NA(),CB7)</f>
        <v>173.74</v>
      </c>
      <c r="CC6" s="21">
        <f t="shared" ref="CC6:CK6" si="9">IF(CC7="",NA(),CC7)</f>
        <v>166.53</v>
      </c>
      <c r="CD6" s="21">
        <f t="shared" si="9"/>
        <v>170.64</v>
      </c>
      <c r="CE6" s="21">
        <f t="shared" si="9"/>
        <v>173.78</v>
      </c>
      <c r="CF6" s="21">
        <f t="shared" si="9"/>
        <v>195.56</v>
      </c>
      <c r="CG6" s="21">
        <f t="shared" si="9"/>
        <v>176.37</v>
      </c>
      <c r="CH6" s="21">
        <f t="shared" si="9"/>
        <v>173.17</v>
      </c>
      <c r="CI6" s="21">
        <f t="shared" si="9"/>
        <v>174.8</v>
      </c>
      <c r="CJ6" s="21">
        <f t="shared" si="9"/>
        <v>170.2</v>
      </c>
      <c r="CK6" s="21">
        <f t="shared" si="9"/>
        <v>170.83</v>
      </c>
      <c r="CL6" s="20" t="str">
        <f>IF(CL7="","",IF(CL7="-","【-】","【"&amp;SUBSTITUTE(TEXT(CL7,"#,##0.00"),"-","△")&amp;"】"))</f>
        <v>【140.98】</v>
      </c>
      <c r="CM6" s="21">
        <f>IF(CM7="",NA(),CM7)</f>
        <v>67.3</v>
      </c>
      <c r="CN6" s="21">
        <f t="shared" ref="CN6:CV6" si="10">IF(CN7="",NA(),CN7)</f>
        <v>66.22</v>
      </c>
      <c r="CO6" s="21">
        <f t="shared" si="10"/>
        <v>71.11</v>
      </c>
      <c r="CP6" s="21">
        <f t="shared" si="10"/>
        <v>68.709999999999994</v>
      </c>
      <c r="CQ6" s="21">
        <f t="shared" si="10"/>
        <v>65.42</v>
      </c>
      <c r="CR6" s="21">
        <f t="shared" si="10"/>
        <v>56.72</v>
      </c>
      <c r="CS6" s="21">
        <f t="shared" si="10"/>
        <v>56.43</v>
      </c>
      <c r="CT6" s="21">
        <f t="shared" si="10"/>
        <v>55.82</v>
      </c>
      <c r="CU6" s="21">
        <f t="shared" si="10"/>
        <v>56.51</v>
      </c>
      <c r="CV6" s="21">
        <f t="shared" si="10"/>
        <v>56.85</v>
      </c>
      <c r="CW6" s="20" t="str">
        <f>IF(CW7="","",IF(CW7="-","【-】","【"&amp;SUBSTITUTE(TEXT(CW7,"#,##0.00"),"-","△")&amp;"】"))</f>
        <v>【60.13】</v>
      </c>
      <c r="CX6" s="21">
        <f>IF(CX7="",NA(),CX7)</f>
        <v>93.55</v>
      </c>
      <c r="CY6" s="21">
        <f t="shared" ref="CY6:DG6" si="11">IF(CY7="",NA(),CY7)</f>
        <v>94.09</v>
      </c>
      <c r="CZ6" s="21">
        <f t="shared" si="11"/>
        <v>96.66</v>
      </c>
      <c r="DA6" s="21">
        <f t="shared" si="11"/>
        <v>96.24</v>
      </c>
      <c r="DB6" s="21">
        <f t="shared" si="11"/>
        <v>97.7</v>
      </c>
      <c r="DC6" s="21">
        <f t="shared" si="11"/>
        <v>90.72</v>
      </c>
      <c r="DD6" s="21">
        <f t="shared" si="11"/>
        <v>91.07</v>
      </c>
      <c r="DE6" s="21">
        <f t="shared" si="11"/>
        <v>90.67</v>
      </c>
      <c r="DF6" s="21">
        <f t="shared" si="11"/>
        <v>90.62</v>
      </c>
      <c r="DG6" s="21">
        <f t="shared" si="11"/>
        <v>90.79</v>
      </c>
      <c r="DH6" s="20" t="str">
        <f>IF(DH7="","",IF(DH7="-","【-】","【"&amp;SUBSTITUTE(TEXT(DH7,"#,##0.00"),"-","△")&amp;"】"))</f>
        <v>【96.00】</v>
      </c>
      <c r="DI6" s="21">
        <f>IF(DI7="",NA(),DI7)</f>
        <v>27.72</v>
      </c>
      <c r="DJ6" s="21">
        <f t="shared" ref="DJ6:DR6" si="12">IF(DJ7="",NA(),DJ7)</f>
        <v>30.16</v>
      </c>
      <c r="DK6" s="21">
        <f t="shared" si="12"/>
        <v>32.54</v>
      </c>
      <c r="DL6" s="21">
        <f t="shared" si="12"/>
        <v>34.32</v>
      </c>
      <c r="DM6" s="21">
        <f t="shared" si="12"/>
        <v>36.99</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15555</v>
      </c>
      <c r="D7" s="23">
        <v>46</v>
      </c>
      <c r="E7" s="23">
        <v>17</v>
      </c>
      <c r="F7" s="23">
        <v>1</v>
      </c>
      <c r="G7" s="23">
        <v>0</v>
      </c>
      <c r="H7" s="23" t="s">
        <v>96</v>
      </c>
      <c r="I7" s="23" t="s">
        <v>97</v>
      </c>
      <c r="J7" s="23" t="s">
        <v>98</v>
      </c>
      <c r="K7" s="23" t="s">
        <v>99</v>
      </c>
      <c r="L7" s="23" t="s">
        <v>100</v>
      </c>
      <c r="M7" s="23" t="s">
        <v>101</v>
      </c>
      <c r="N7" s="24" t="s">
        <v>102</v>
      </c>
      <c r="O7" s="24">
        <v>72.099999999999994</v>
      </c>
      <c r="P7" s="24">
        <v>74.97</v>
      </c>
      <c r="Q7" s="24">
        <v>58.01</v>
      </c>
      <c r="R7" s="24">
        <v>4180</v>
      </c>
      <c r="S7" s="24">
        <v>17646</v>
      </c>
      <c r="T7" s="24">
        <v>1332.45</v>
      </c>
      <c r="U7" s="24">
        <v>13.24</v>
      </c>
      <c r="V7" s="24">
        <v>13023</v>
      </c>
      <c r="W7" s="24">
        <v>5.1100000000000003</v>
      </c>
      <c r="X7" s="24">
        <v>2548.5300000000002</v>
      </c>
      <c r="Y7" s="24">
        <v>112.35</v>
      </c>
      <c r="Z7" s="24">
        <v>108.03</v>
      </c>
      <c r="AA7" s="24">
        <v>105.32</v>
      </c>
      <c r="AB7" s="24">
        <v>105.33</v>
      </c>
      <c r="AC7" s="24">
        <v>106.44</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140.21</v>
      </c>
      <c r="AV7" s="24">
        <v>145.78</v>
      </c>
      <c r="AW7" s="24">
        <v>134.86000000000001</v>
      </c>
      <c r="AX7" s="24">
        <v>144.36000000000001</v>
      </c>
      <c r="AY7" s="24">
        <v>168.45</v>
      </c>
      <c r="AZ7" s="24">
        <v>55.6</v>
      </c>
      <c r="BA7" s="24">
        <v>59.4</v>
      </c>
      <c r="BB7" s="24">
        <v>68.27</v>
      </c>
      <c r="BC7" s="24">
        <v>74.790000000000006</v>
      </c>
      <c r="BD7" s="24">
        <v>73.930000000000007</v>
      </c>
      <c r="BE7" s="24">
        <v>82.75</v>
      </c>
      <c r="BF7" s="24">
        <v>187.16</v>
      </c>
      <c r="BG7" s="24">
        <v>226.64</v>
      </c>
      <c r="BH7" s="24">
        <v>185.95</v>
      </c>
      <c r="BI7" s="24">
        <v>183.97</v>
      </c>
      <c r="BJ7" s="24">
        <v>63.77</v>
      </c>
      <c r="BK7" s="24">
        <v>789.08</v>
      </c>
      <c r="BL7" s="24">
        <v>747.84</v>
      </c>
      <c r="BM7" s="24">
        <v>804.98</v>
      </c>
      <c r="BN7" s="24">
        <v>767.56</v>
      </c>
      <c r="BO7" s="24">
        <v>795.22</v>
      </c>
      <c r="BP7" s="24">
        <v>602.55999999999995</v>
      </c>
      <c r="BQ7" s="24">
        <v>115.47</v>
      </c>
      <c r="BR7" s="24">
        <v>119.74</v>
      </c>
      <c r="BS7" s="24">
        <v>122.42</v>
      </c>
      <c r="BT7" s="24">
        <v>117.84</v>
      </c>
      <c r="BU7" s="24">
        <v>104.82</v>
      </c>
      <c r="BV7" s="24">
        <v>88.25</v>
      </c>
      <c r="BW7" s="24">
        <v>90.17</v>
      </c>
      <c r="BX7" s="24">
        <v>88.71</v>
      </c>
      <c r="BY7" s="24">
        <v>90.23</v>
      </c>
      <c r="BZ7" s="24">
        <v>90.78</v>
      </c>
      <c r="CA7" s="24">
        <v>97.94</v>
      </c>
      <c r="CB7" s="24">
        <v>173.74</v>
      </c>
      <c r="CC7" s="24">
        <v>166.53</v>
      </c>
      <c r="CD7" s="24">
        <v>170.64</v>
      </c>
      <c r="CE7" s="24">
        <v>173.78</v>
      </c>
      <c r="CF7" s="24">
        <v>195.56</v>
      </c>
      <c r="CG7" s="24">
        <v>176.37</v>
      </c>
      <c r="CH7" s="24">
        <v>173.17</v>
      </c>
      <c r="CI7" s="24">
        <v>174.8</v>
      </c>
      <c r="CJ7" s="24">
        <v>170.2</v>
      </c>
      <c r="CK7" s="24">
        <v>170.83</v>
      </c>
      <c r="CL7" s="24">
        <v>140.97999999999999</v>
      </c>
      <c r="CM7" s="24">
        <v>67.3</v>
      </c>
      <c r="CN7" s="24">
        <v>66.22</v>
      </c>
      <c r="CO7" s="24">
        <v>71.11</v>
      </c>
      <c r="CP7" s="24">
        <v>68.709999999999994</v>
      </c>
      <c r="CQ7" s="24">
        <v>65.42</v>
      </c>
      <c r="CR7" s="24">
        <v>56.72</v>
      </c>
      <c r="CS7" s="24">
        <v>56.43</v>
      </c>
      <c r="CT7" s="24">
        <v>55.82</v>
      </c>
      <c r="CU7" s="24">
        <v>56.51</v>
      </c>
      <c r="CV7" s="24">
        <v>56.85</v>
      </c>
      <c r="CW7" s="24">
        <v>60.13</v>
      </c>
      <c r="CX7" s="24">
        <v>93.55</v>
      </c>
      <c r="CY7" s="24">
        <v>94.09</v>
      </c>
      <c r="CZ7" s="24">
        <v>96.66</v>
      </c>
      <c r="DA7" s="24">
        <v>96.24</v>
      </c>
      <c r="DB7" s="24">
        <v>97.7</v>
      </c>
      <c r="DC7" s="24">
        <v>90.72</v>
      </c>
      <c r="DD7" s="24">
        <v>91.07</v>
      </c>
      <c r="DE7" s="24">
        <v>90.67</v>
      </c>
      <c r="DF7" s="24">
        <v>90.62</v>
      </c>
      <c r="DG7" s="24">
        <v>90.79</v>
      </c>
      <c r="DH7" s="24">
        <v>96</v>
      </c>
      <c r="DI7" s="24">
        <v>27.72</v>
      </c>
      <c r="DJ7" s="24">
        <v>30.16</v>
      </c>
      <c r="DK7" s="24">
        <v>32.54</v>
      </c>
      <c r="DL7" s="24">
        <v>34.32</v>
      </c>
      <c r="DM7" s="24">
        <v>36.99</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新井　寛子</cp:lastModifiedBy>
  <dcterms:created xsi:type="dcterms:W3CDTF">2025-12-23T05:55:53Z</dcterms:created>
  <dcterms:modified xsi:type="dcterms:W3CDTF">2026-02-05T07:38:17Z</dcterms:modified>
  <cp:category/>
</cp:coreProperties>
</file>