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3\7.経営比較分析表\経営比較分析表\"/>
    </mc:Choice>
  </mc:AlternateContent>
  <workbookProtection workbookAlgorithmName="SHA-512" workbookHashValue="KxKyOK9O8xdxA5aLcVi9BePckymLqb+zjLdYPaM6bMBCNyl4XhKDUXsA8RtFebbdwnO4Qt3jdOliDCL+ghGtdg==" workbookSaltValue="OeM+Nm2xLk1stCeCkAIP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<sst xmlns="http://schemas.openxmlformats.org/spreadsheetml/2006/main" count="247" uniqueCount="120">
  <si>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</si>
  <si>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</si>
  <si>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</si>
  <si>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</si>
  <si>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</si>
  <si>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</si>
  <si>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</si>
  <si>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</si>
  <si>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</si>
  <si>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</si>
  <si>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</si>
  <si>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</si>
  <si>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</si>
  <si>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</si>
  <si>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</si>
  <si>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</si>
  <si>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</si>
  <si>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</si>
  <si>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</si>
  <si>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</si>
  <si>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</si>
  <si>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</si>
  <si>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</si>
  <si>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</si>
  <si>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</si>
  <si>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</si>
  <si>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</si>
  <si>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</si>
  <si>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</si>
  <si>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</si>
  <si>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</si>
  <si>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</si>
  <si>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</si>
  <si>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</si>
  <si>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</si>
  <si>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</si>
  <si>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</si>
  <si>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</si>
  <si>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</si>
  <si>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</si>
  <si>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</si>
  <si>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</si>
  <si>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</si>
  <si>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</si>
  <si>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</si>
  <si>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</si>
  <si>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</si>
  <si>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</si>
  <si>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</si>
  <si>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</si>
  <si>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</si>
  <si>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</si>
  <si>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</si>
  <si>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</si>
  <si>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</si>
  <si>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</si>
  <si>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</si>
  <si>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</si>
  <si>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</si>
  <si>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</si>
  <si>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</si>
  <si>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</si>
  <si>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</si>
  <si>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</si>
  <si>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</si>
  <si>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</si>
  <si>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</si>
  <si>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</si>
  <si>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</si>
  <si>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</si>
  <si>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</si>
  <si>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</si>
  <si>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</si>
  <si>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</si>
  <si>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</si>
  <si>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</si>
  <si>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</si>
  <si>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</si>
  <si>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</si>
  <si>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</si>
  <si>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</si>
  <si>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</si>
  <si>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</si>
  <si>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</si>
  <si>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</si>
  <si>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</si>
  <si>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</si>
  <si>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</si>
  <si>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</si>
  <si>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</si>
  <si>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</si>
  <si>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</si>
  <si>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</si>
  <si>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</si>
  <si>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</si>
  <si>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</si>
  <si>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</si>
  <si>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</si>
  <si>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</si>
  <si>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</si>
  <si>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</si>
  <si>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</si>
  <si>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</si>
  <si>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</si>
  <si>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</si>
  <si>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</si>
  <si>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</si>
  <si>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</si>
  <si>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</si>
  <si>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</si>
  <si>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</si>
  <si>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</si>
  <si>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</si>
  <si>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</si>
  <si>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</si>
  <si>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</si>
  <si>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</si>
  <si>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平成27年度に生活排水処理基本計画を策定し、翌平成28年度より対象区域を拡大したことにより、合併処理浄化槽の設置基数が増加している。また、令和元年度より上下水道事業に事務委任している。
　収益的収支比率は、100％を下回っており、使用料収入のほか、一般会計からの繰入金により賄われている。
　企業債残高対事業規模比率は、類似団体平均値を大きく上回っているが、今後は新規設置基数の減少に伴い、徐々に下がっていくと考えられる。
　経費回収率と汚水処理原価は、上下水道事業における受託業務分としての事務負担金による汚水処理費の増加が要因となり、悪化している。汚水に係る費用を使用料だけで賄うことができない状況であるため、使用料体系の検討が必要となる。</t>
    <phoneticPr fontId="4"/>
  </si>
  <si>
    <t>　個別排水処理施設整備事業は、平成18年度に開始したため、施設は老朽化していないが、浄化槽の耐用年数を踏まえ、計画的な施設の更新について検討する必要がある。</t>
    <phoneticPr fontId="4"/>
  </si>
  <si>
    <t>　平成18年度から個別排水処理施設整備事業を開始し、丸瀬布及び白滝地区の公共下水道処理区域外の合併浄化槽の設置による生活環境保全を図ってきた。
　平成27年度に遠軽町生活排水処理基本計画を策定し、遠軽及び生田原地区の公共下水道区域外を事業対象区域としたため、平成28年度より建設改良費及び維持管理費、地方債償還金が増加している。
　計画期間が令和7年度までとなっているため、今後も経費の増加が見込まれる。
 今後は地方公営企業会計導入に向けて財務状況の適格な把握と透明性の確保が必要である。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</si>
</sst>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35-4059-9675-0C9E218F2F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35-4059-9675-0C9E218F2F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19.63</c:v>
                </c:pt>
                <c:pt idx="1">
                  <c:v>19.72</c:v>
                </c:pt>
                <c:pt idx="2">
                  <c:v>18.29</c:v>
                </c:pt>
                <c:pt idx="3">
                  <c:v>19.34</c:v>
                </c:pt>
                <c:pt idx="4">
                  <c:v>19.59</c:v>
                </c:pt>
              </c:numCache>
            </c:numRef>
          </c:val>
          <c:extLst>
            <c:ext xmlns:c16="http://schemas.microsoft.com/office/drawing/2014/chart" uri="{C3380CC4-5D6E-409C-BE32-E72D297353CC}">
              <c16:uniqueId val="{00000000-6921-439C-8043-AC814D85E7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228.91</c:v>
                </c:pt>
              </c:numCache>
            </c:numRef>
          </c:val>
          <c:smooth val="0"/>
          <c:extLst>
            <c:ext xmlns:c16="http://schemas.microsoft.com/office/drawing/2014/chart" uri="{C3380CC4-5D6E-409C-BE32-E72D297353CC}">
              <c16:uniqueId val="{00000001-6921-439C-8043-AC814D85E7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75.92</c:v>
                </c:pt>
                <c:pt idx="1">
                  <c:v>100</c:v>
                </c:pt>
                <c:pt idx="2">
                  <c:v>100</c:v>
                </c:pt>
                <c:pt idx="3">
                  <c:v>100</c:v>
                </c:pt>
                <c:pt idx="4">
                  <c:v>100</c:v>
                </c:pt>
              </c:numCache>
            </c:numRef>
          </c:val>
          <c:extLst>
            <c:ext xmlns:c16="http://schemas.microsoft.com/office/drawing/2014/chart" uri="{C3380CC4-5D6E-409C-BE32-E72D297353CC}">
              <c16:uniqueId val="{00000000-6BBA-41B2-9486-A680C5344C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82.61</c:v>
                </c:pt>
              </c:numCache>
            </c:numRef>
          </c:val>
          <c:smooth val="0"/>
          <c:extLst>
            <c:ext xmlns:c16="http://schemas.microsoft.com/office/drawing/2014/chart" uri="{C3380CC4-5D6E-409C-BE32-E72D297353CC}">
              <c16:uniqueId val="{00000001-6BBA-41B2-9486-A680C5344C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74.650000000000006</c:v>
                </c:pt>
                <c:pt idx="1">
                  <c:v>131.43</c:v>
                </c:pt>
                <c:pt idx="2">
                  <c:v>87.05</c:v>
                </c:pt>
                <c:pt idx="3">
                  <c:v>88.68</c:v>
                </c:pt>
                <c:pt idx="4">
                  <c:v>75.03</c:v>
                </c:pt>
              </c:numCache>
            </c:numRef>
          </c:val>
          <c:extLst>
            <c:ext xmlns:c16="http://schemas.microsoft.com/office/drawing/2014/chart" uri="{C3380CC4-5D6E-409C-BE32-E72D297353CC}">
              <c16:uniqueId val="{00000000-A725-437B-B654-C767B7F72D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37B-B654-C767B7F72D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2-4491-99F6-EE247DF0AC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2-4491-99F6-EE247DF0AC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E-405B-85F0-EBB98966C1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E-405B-85F0-EBB98966C1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9-4BE6-B9D1-903C782B65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9-4BE6-B9D1-903C782B65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2-4BB0-BD04-B2F74F0B46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2-4BB0-BD04-B2F74F0B46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7158.33</c:v>
                </c:pt>
                <c:pt idx="1">
                  <c:v>7271.75</c:v>
                </c:pt>
                <c:pt idx="2">
                  <c:v>7061.77</c:v>
                </c:pt>
                <c:pt idx="3">
                  <c:v>6839.2</c:v>
                </c:pt>
                <c:pt idx="4">
                  <c:v>6830.3</c:v>
                </c:pt>
              </c:numCache>
            </c:numRef>
          </c:val>
          <c:extLst>
            <c:ext xmlns:c16="http://schemas.microsoft.com/office/drawing/2014/chart" uri="{C3380CC4-5D6E-409C-BE32-E72D297353CC}">
              <c16:uniqueId val="{00000000-7AC9-40E1-8BDB-7943BB382B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783.21</c:v>
                </c:pt>
              </c:numCache>
            </c:numRef>
          </c:val>
          <c:smooth val="0"/>
          <c:extLst>
            <c:ext xmlns:c16="http://schemas.microsoft.com/office/drawing/2014/chart" uri="{C3380CC4-5D6E-409C-BE32-E72D297353CC}">
              <c16:uniqueId val="{00000001-7AC9-40E1-8BDB-7943BB382B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51.79</c:v>
                </c:pt>
                <c:pt idx="1">
                  <c:v>50.23</c:v>
                </c:pt>
                <c:pt idx="2">
                  <c:v>29.33</c:v>
                </c:pt>
                <c:pt idx="3">
                  <c:v>28.02</c:v>
                </c:pt>
                <c:pt idx="4">
                  <c:v>29.37</c:v>
                </c:pt>
              </c:numCache>
            </c:numRef>
          </c:val>
          <c:extLst>
            <c:ext xmlns:c16="http://schemas.microsoft.com/office/drawing/2014/chart" uri="{C3380CC4-5D6E-409C-BE32-E72D297353CC}">
              <c16:uniqueId val="{00000000-57E6-4CE4-B75C-E36F241317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48.53</c:v>
                </c:pt>
              </c:numCache>
            </c:numRef>
          </c:val>
          <c:smooth val="0"/>
          <c:extLst>
            <c:ext xmlns:c16="http://schemas.microsoft.com/office/drawing/2014/chart" uri="{C3380CC4-5D6E-409C-BE32-E72D297353CC}">
              <c16:uniqueId val="{00000001-57E6-4CE4-B75C-E36F241317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352.41</c:v>
                </c:pt>
                <c:pt idx="1">
                  <c:v>362.77</c:v>
                </c:pt>
                <c:pt idx="2">
                  <c:v>724.02</c:v>
                </c:pt>
                <c:pt idx="3">
                  <c:v>764.85</c:v>
                </c:pt>
                <c:pt idx="4">
                  <c:v>735.77</c:v>
                </c:pt>
              </c:numCache>
            </c:numRef>
          </c:val>
          <c:extLst>
            <c:ext xmlns:c16="http://schemas.microsoft.com/office/drawing/2014/chart" uri="{C3380CC4-5D6E-409C-BE32-E72D297353CC}">
              <c16:uniqueId val="{00000000-33F0-496D-8314-9DAAD00A42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326.17</c:v>
                </c:pt>
              </c:numCache>
            </c:numRef>
          </c:val>
          <c:smooth val="0"/>
          <c:extLst>
            <c:ext xmlns:c16="http://schemas.microsoft.com/office/drawing/2014/chart" uri="{C3380CC4-5D6E-409C-BE32-E72D297353CC}">
              <c16:uniqueId val="{00000001-33F0-496D-8314-9DAAD00A42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遠軽町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18956</v>
      </c>
      <c r="AM8" s="55"/>
      <c r="AN8" s="55"/>
      <c r="AO8" s="55"/>
      <c r="AP8" s="55"/>
      <c r="AQ8" s="55"/>
      <c r="AR8" s="55"/>
      <c r="AS8" s="55"/>
      <c r="AT8" s="54">
        <f>データ!T6</f>
        <v>1332.45</v>
      </c>
      <c r="AU8" s="54"/>
      <c r="AV8" s="54"/>
      <c r="AW8" s="54"/>
      <c r="AX8" s="54"/>
      <c r="AY8" s="54"/>
      <c r="AZ8" s="54"/>
      <c r="BA8" s="54"/>
      <c r="BB8" s="54">
        <f>データ!U6</f>
        <v>14.23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1.36</v>
      </c>
      <c r="Q10" s="54"/>
      <c r="R10" s="54"/>
      <c r="S10" s="54"/>
      <c r="T10" s="54"/>
      <c r="U10" s="54"/>
      <c r="V10" s="54"/>
      <c r="W10" s="54">
        <f>データ!Q6</f>
        <v>100</v>
      </c>
      <c r="X10" s="54"/>
      <c r="Y10" s="54"/>
      <c r="Z10" s="54"/>
      <c r="AA10" s="54"/>
      <c r="AB10" s="54"/>
      <c r="AC10" s="54"/>
      <c r="AD10" s="55">
        <f>データ!R6</f>
        <v>2926</v>
      </c>
      <c r="AE10" s="55"/>
      <c r="AF10" s="55"/>
      <c r="AG10" s="55"/>
      <c r="AH10" s="55"/>
      <c r="AI10" s="55"/>
      <c r="AJ10" s="55"/>
      <c r="AK10" s="2"/>
      <c r="AL10" s="55">
        <f>データ!V6</f>
        <v>254</v>
      </c>
      <c r="AM10" s="55"/>
      <c r="AN10" s="55"/>
      <c r="AO10" s="55"/>
      <c r="AP10" s="55"/>
      <c r="AQ10" s="55"/>
      <c r="AR10" s="55"/>
      <c r="AS10" s="55"/>
      <c r="AT10" s="54">
        <f>データ!W6</f>
        <v>1323.46</v>
      </c>
      <c r="AU10" s="54"/>
      <c r="AV10" s="54"/>
      <c r="AW10" s="54"/>
      <c r="AX10" s="54"/>
      <c r="AY10" s="54"/>
      <c r="AZ10" s="54"/>
      <c r="BA10" s="54"/>
      <c r="BB10" s="54">
        <f>データ!X6</f>
        <v>0.19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S0UbbDJqgrk/tp9krHCY8cxGcxk8SVl7wsmRbIrVbnPtPXv74kgsSeVZZmD9GRXP99oCLGNPzRyaeQRsng7Siw==" saltValue="EE8EzTY6/gcyjCw/ILjV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15555</v>
      </c>
      <c r="D6" s="19">
        <f t="shared" si="3"/>
        <v>47</v>
      </c>
      <c r="E6" s="19">
        <f t="shared" si="3"/>
        <v>18</v>
      </c>
      <c r="F6" s="19">
        <f t="shared" si="3"/>
        <v>1</v>
      </c>
      <c r="G6" s="19">
        <f t="shared" si="3"/>
        <v>0</v>
      </c>
      <c r="H6" s="19" t="str">
        <f t="shared" si="3"/>
        <v>北海道　遠軽町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1.36</v>
      </c>
      <c r="Q6" s="20">
        <f t="shared" si="3"/>
        <v>100</v>
      </c>
      <c r="R6" s="20">
        <f t="shared" si="3"/>
        <v>2926</v>
      </c>
      <c r="S6" s="20">
        <f t="shared" si="3"/>
        <v>18956</v>
      </c>
      <c r="T6" s="20">
        <f t="shared" si="3"/>
        <v>1332.45</v>
      </c>
      <c r="U6" s="20">
        <f t="shared" si="3"/>
        <v>14.23</v>
      </c>
      <c r="V6" s="20">
        <f t="shared" si="3"/>
        <v>254</v>
      </c>
      <c r="W6" s="20">
        <f t="shared" si="3"/>
        <v>1323.46</v>
      </c>
      <c r="X6" s="20">
        <f t="shared" si="3"/>
        <v>0.19</v>
      </c>
      <c r="Y6" s="21">
        <f>IF(Y7="",NA(),Y7)</f>
        <v>74.650000000000006</v>
      </c>
      <c r="Z6" s="21">
        <f t="shared" ref="Z6:AH6" si="4">IF(Z7="",NA(),Z7)</f>
        <v>131.43</v>
      </c>
      <c r="AA6" s="21">
        <f t="shared" si="4"/>
        <v>87.05</v>
      </c>
      <c r="AB6" s="21">
        <f t="shared" si="4"/>
        <v>88.68</v>
      </c>
      <c r="AC6" s="21">
        <f t="shared" si="4"/>
        <v>75.03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7158.33</v>
      </c>
      <c r="BG6" s="21">
        <f t="shared" ref="BG6:BO6" si="7">IF(BG7="",NA(),BG7)</f>
        <v>7271.75</v>
      </c>
      <c r="BH6" s="21">
        <f t="shared" si="7"/>
        <v>7061.77</v>
      </c>
      <c r="BI6" s="21">
        <f t="shared" si="7"/>
        <v>6839.2</v>
      </c>
      <c r="BJ6" s="21">
        <f t="shared" si="7"/>
        <v>6830.3</v>
      </c>
      <c r="BK6" s="21">
        <f t="shared" si="7"/>
        <v>768.3</v>
      </c>
      <c r="BL6" s="21">
        <f t="shared" si="7"/>
        <v>918.36</v>
      </c>
      <c r="BM6" s="21">
        <f t="shared" si="7"/>
        <v>860.05</v>
      </c>
      <c r="BN6" s="21">
        <f t="shared" si="7"/>
        <v>745.86</v>
      </c>
      <c r="BO6" s="21">
        <f t="shared" si="7"/>
        <v>783.21</v>
      </c>
      <c r="BP6" s="20" t="str">
        <f>IF(BP7="","",IF(BP7="-","【-】","【"&amp;SUBSTITUTE(TEXT(BP7,"#,##0.00"),"-","△")&amp;"】"))</f>
        <v>【765.05】</v>
      </c>
      <c r="BQ6" s="21">
        <f>IF(BQ7="",NA(),BQ7)</f>
        <v>51.79</v>
      </c>
      <c r="BR6" s="21">
        <f t="shared" ref="BR6:BZ6" si="8">IF(BR7="",NA(),BR7)</f>
        <v>50.23</v>
      </c>
      <c r="BS6" s="21">
        <f t="shared" si="8"/>
        <v>29.33</v>
      </c>
      <c r="BT6" s="21">
        <f t="shared" si="8"/>
        <v>28.02</v>
      </c>
      <c r="BU6" s="21">
        <f t="shared" si="8"/>
        <v>29.37</v>
      </c>
      <c r="BV6" s="21">
        <f t="shared" si="8"/>
        <v>53.36</v>
      </c>
      <c r="BW6" s="21">
        <f t="shared" si="8"/>
        <v>50.94</v>
      </c>
      <c r="BX6" s="21">
        <f t="shared" si="8"/>
        <v>44.86</v>
      </c>
      <c r="BY6" s="21">
        <f t="shared" si="8"/>
        <v>38.090000000000003</v>
      </c>
      <c r="BZ6" s="21">
        <f t="shared" si="8"/>
        <v>48.53</v>
      </c>
      <c r="CA6" s="20" t="str">
        <f>IF(CA7="","",IF(CA7="-","【-】","【"&amp;SUBSTITUTE(TEXT(CA7,"#,##0.00"),"-","△")&amp;"】"))</f>
        <v>【48.97】</v>
      </c>
      <c r="CB6" s="21">
        <f>IF(CB7="",NA(),CB7)</f>
        <v>352.41</v>
      </c>
      <c r="CC6" s="21">
        <f t="shared" ref="CC6:CK6" si="9">IF(CC7="",NA(),CC7)</f>
        <v>362.77</v>
      </c>
      <c r="CD6" s="21">
        <f t="shared" si="9"/>
        <v>724.02</v>
      </c>
      <c r="CE6" s="21">
        <f t="shared" si="9"/>
        <v>764.85</v>
      </c>
      <c r="CF6" s="21">
        <f t="shared" si="9"/>
        <v>735.77</v>
      </c>
      <c r="CG6" s="21">
        <f t="shared" si="9"/>
        <v>347.38</v>
      </c>
      <c r="CH6" s="21">
        <f t="shared" si="9"/>
        <v>371.2</v>
      </c>
      <c r="CI6" s="21">
        <f t="shared" si="9"/>
        <v>496.36</v>
      </c>
      <c r="CJ6" s="21">
        <f t="shared" si="9"/>
        <v>609.26</v>
      </c>
      <c r="CK6" s="21">
        <f t="shared" si="9"/>
        <v>326.17</v>
      </c>
      <c r="CL6" s="20" t="str">
        <f>IF(CL7="","",IF(CL7="-","【-】","【"&amp;SUBSTITUTE(TEXT(CL7,"#,##0.00"),"-","△")&amp;"】"))</f>
        <v>【328.76】</v>
      </c>
      <c r="CM6" s="21">
        <f>IF(CM7="",NA(),CM7)</f>
        <v>19.63</v>
      </c>
      <c r="CN6" s="21">
        <f t="shared" ref="CN6:CV6" si="10">IF(CN7="",NA(),CN7)</f>
        <v>19.72</v>
      </c>
      <c r="CO6" s="21">
        <f t="shared" si="10"/>
        <v>18.29</v>
      </c>
      <c r="CP6" s="21">
        <f t="shared" si="10"/>
        <v>19.34</v>
      </c>
      <c r="CQ6" s="21">
        <f t="shared" si="10"/>
        <v>19.59</v>
      </c>
      <c r="CR6" s="21">
        <f t="shared" si="10"/>
        <v>49.31</v>
      </c>
      <c r="CS6" s="21">
        <f t="shared" si="10"/>
        <v>47.29</v>
      </c>
      <c r="CT6" s="21">
        <f t="shared" si="10"/>
        <v>54.73</v>
      </c>
      <c r="CU6" s="21">
        <f t="shared" si="10"/>
        <v>56.29</v>
      </c>
      <c r="CV6" s="21">
        <f t="shared" si="10"/>
        <v>228.91</v>
      </c>
      <c r="CW6" s="20" t="str">
        <f>IF(CW7="","",IF(CW7="-","【-】","【"&amp;SUBSTITUTE(TEXT(CW7,"#,##0.00"),"-","△")&amp;"】"))</f>
        <v>【224.12】</v>
      </c>
      <c r="CX6" s="21">
        <f>IF(CX7="",NA(),CX7)</f>
        <v>75.92</v>
      </c>
      <c r="CY6" s="21">
        <f t="shared" ref="CY6:DG6" si="11">IF(CY7="",NA(),CY7)</f>
        <v>100</v>
      </c>
      <c r="CZ6" s="21">
        <f t="shared" si="11"/>
        <v>100</v>
      </c>
      <c r="DA6" s="21">
        <f t="shared" si="11"/>
        <v>100</v>
      </c>
      <c r="DB6" s="21">
        <f t="shared" si="11"/>
        <v>100</v>
      </c>
      <c r="DC6" s="21">
        <f t="shared" si="11"/>
        <v>57.28</v>
      </c>
      <c r="DD6" s="21">
        <f t="shared" si="11"/>
        <v>57.74</v>
      </c>
      <c r="DE6" s="21">
        <f t="shared" si="11"/>
        <v>54.72</v>
      </c>
      <c r="DF6" s="21">
        <f t="shared" si="11"/>
        <v>54.06</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15555</v>
      </c>
      <c r="D7" s="23">
        <v>47</v>
      </c>
      <c r="E7" s="23">
        <v>18</v>
      </c>
      <c r="F7" s="23">
        <v>1</v>
      </c>
      <c r="G7" s="23">
        <v>0</v>
      </c>
      <c r="H7" s="23" t="s">
        <v>97</v>
      </c>
      <c r="I7" s="23" t="s">
        <v>98</v>
      </c>
      <c r="J7" s="23" t="s">
        <v>99</v>
      </c>
      <c r="K7" s="23" t="s">
        <v>100</v>
      </c>
      <c r="L7" s="23" t="s">
        <v>101</v>
      </c>
      <c r="M7" s="23" t="s">
        <v>102</v>
      </c>
      <c r="N7" s="24" t="s">
        <v>103</v>
      </c>
      <c r="O7" s="24" t="s">
        <v>104</v>
      </c>
      <c r="P7" s="24">
        <v>1.36</v>
      </c>
      <c r="Q7" s="24">
        <v>100</v>
      </c>
      <c r="R7" s="24">
        <v>2926</v>
      </c>
      <c r="S7" s="24">
        <v>18956</v>
      </c>
      <c r="T7" s="24">
        <v>1332.45</v>
      </c>
      <c r="U7" s="24">
        <v>14.23</v>
      </c>
      <c r="V7" s="24">
        <v>254</v>
      </c>
      <c r="W7" s="24">
        <v>1323.46</v>
      </c>
      <c r="X7" s="24">
        <v>0.19</v>
      </c>
      <c r="Y7" s="24">
        <v>74.650000000000006</v>
      </c>
      <c r="Z7" s="24">
        <v>131.43</v>
      </c>
      <c r="AA7" s="24">
        <v>87.05</v>
      </c>
      <c r="AB7" s="24">
        <v>88.68</v>
      </c>
      <c r="AC7" s="24">
        <v>75.03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7158.33</v>
      </c>
      <c r="BG7" s="24">
        <v>7271.75</v>
      </c>
      <c r="BH7" s="24">
        <v>7061.77</v>
      </c>
      <c r="BI7" s="24">
        <v>6839.2</v>
      </c>
      <c r="BJ7" s="24">
        <v>6830.3</v>
      </c>
      <c r="BK7" s="24">
        <v>768.3</v>
      </c>
      <c r="BL7" s="24">
        <v>918.36</v>
      </c>
      <c r="BM7" s="24">
        <v>860.05</v>
      </c>
      <c r="BN7" s="24">
        <v>745.86</v>
      </c>
      <c r="BO7" s="24">
        <v>783.21</v>
      </c>
      <c r="BP7" s="24">
        <v>765.05</v>
      </c>
      <c r="BQ7" s="24">
        <v>51.79</v>
      </c>
      <c r="BR7" s="24">
        <v>50.23</v>
      </c>
      <c r="BS7" s="24">
        <v>29.33</v>
      </c>
      <c r="BT7" s="24">
        <v>28.02</v>
      </c>
      <c r="BU7" s="24">
        <v>29.37</v>
      </c>
      <c r="BV7" s="24">
        <v>53.36</v>
      </c>
      <c r="BW7" s="24">
        <v>50.94</v>
      </c>
      <c r="BX7" s="24">
        <v>44.86</v>
      </c>
      <c r="BY7" s="24">
        <v>38.090000000000003</v>
      </c>
      <c r="BZ7" s="24">
        <v>48.53</v>
      </c>
      <c r="CA7" s="24">
        <v>48.97</v>
      </c>
      <c r="CB7" s="24">
        <v>352.41</v>
      </c>
      <c r="CC7" s="24">
        <v>362.77</v>
      </c>
      <c r="CD7" s="24">
        <v>724.02</v>
      </c>
      <c r="CE7" s="24">
        <v>764.85</v>
      </c>
      <c r="CF7" s="24">
        <v>735.77</v>
      </c>
      <c r="CG7" s="24">
        <v>347.38</v>
      </c>
      <c r="CH7" s="24">
        <v>371.2</v>
      </c>
      <c r="CI7" s="24">
        <v>496.36</v>
      </c>
      <c r="CJ7" s="24">
        <v>609.26</v>
      </c>
      <c r="CK7" s="24">
        <v>326.17</v>
      </c>
      <c r="CL7" s="24">
        <v>328.76</v>
      </c>
      <c r="CM7" s="24">
        <v>19.63</v>
      </c>
      <c r="CN7" s="24">
        <v>19.72</v>
      </c>
      <c r="CO7" s="24">
        <v>18.29</v>
      </c>
      <c r="CP7" s="24">
        <v>19.34</v>
      </c>
      <c r="CQ7" s="24">
        <v>19.59</v>
      </c>
      <c r="CR7" s="24">
        <v>49.31</v>
      </c>
      <c r="CS7" s="24">
        <v>47.29</v>
      </c>
      <c r="CT7" s="24">
        <v>54.73</v>
      </c>
      <c r="CU7" s="24">
        <v>56.29</v>
      </c>
      <c r="CV7" s="24">
        <v>228.91</v>
      </c>
      <c r="CW7" s="24">
        <v>224.12</v>
      </c>
      <c r="CX7" s="24">
        <v>75.92</v>
      </c>
      <c r="CY7" s="24">
        <v>100</v>
      </c>
      <c r="CZ7" s="24">
        <v>100</v>
      </c>
      <c r="DA7" s="24">
        <v>100</v>
      </c>
      <c r="DB7" s="24">
        <v>100</v>
      </c>
      <c r="DC7" s="24">
        <v>57.28</v>
      </c>
      <c r="DD7" s="24">
        <v>57.74</v>
      </c>
      <c r="DE7" s="24">
        <v>54.72</v>
      </c>
      <c r="DF7" s="24">
        <v>54.06</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2022-12-01T02:09:37Z</dcterms:created>
  <dcterms:modified xsi:type="dcterms:W3CDTF">2023-01-16T02:20:19Z</dcterms:modified>
  <cp:category/>
</cp:coreProperties>
</file>