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01\DATA\総務部\財政課\11.財政状況公表\04.財政状況資料集\05.H26決算\"/>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alcChain>
</file>

<file path=xl/sharedStrings.xml><?xml version="1.0" encoding="utf-8"?>
<sst xmlns="http://schemas.openxmlformats.org/spreadsheetml/2006/main" count="998" uniqueCount="542">
  <si>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</si>
  <si>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</si>
  <si>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</si>
  <si>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</si>
  <si>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</si>
  <si>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</si>
  <si>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</si>
  <si>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</si>
  <si>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</si>
  <si>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</si>
  <si>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</si>
  <si>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</si>
  <si>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</si>
  <si>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</si>
  <si>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</si>
  <si>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</si>
  <si>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</si>
  <si>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</si>
  <si>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</si>
  <si>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</si>
  <si>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</si>
  <si>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</si>
  <si>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</si>
  <si>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</si>
  <si>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</si>
  <si>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</si>
  <si>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</si>
  <si>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</si>
  <si>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</si>
  <si>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</si>
  <si>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</si>
  <si>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</si>
  <si>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</si>
  <si>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</si>
  <si>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</si>
  <si>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</si>
  <si>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</si>
  <si>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</si>
  <si>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</si>
  <si>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</si>
  <si>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</si>
  <si>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</si>
  <si>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</si>
  <si>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</si>
  <si>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</si>
  <si>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</si>
  <si>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</si>
  <si>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</si>
  <si>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</si>
  <si>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</si>
  <si>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</si>
  <si>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</si>
  <si>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</si>
  <si>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</si>
  <si>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</si>
  <si>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</si>
  <si>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</si>
  <si>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</si>
  <si>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</si>
  <si>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</si>
  <si>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</si>
  <si>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</si>
  <si>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</si>
  <si>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</si>
  <si>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</si>
  <si>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</si>
  <si>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</si>
  <si>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</si>
  <si>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</si>
  <si>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</si>
  <si>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</si>
  <si>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</si>
  <si>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</si>
  <si>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</si>
  <si>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</si>
  <si>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</si>
  <si>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</si>
  <si>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</si>
  <si>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</si>
  <si>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</si>
  <si>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</si>
  <si>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</si>
  <si>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</si>
  <si>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</si>
  <si>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</si>
  <si>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</si>
  <si>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</si>
  <si>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</si>
  <si>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</si>
  <si>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</si>
  <si>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</si>
  <si>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</si>
  <si>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</si>
  <si>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</si>
  <si>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</si>
  <si>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</si>
  <si>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</si>
  <si>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</si>
  <si>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</si>
  <si>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</si>
  <si>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</si>
  <si>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</si>
  <si>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</si>
  <si>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</si>
  <si>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</si>
  <si>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</si>
  <si>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</si>
  <si>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</si>
  <si>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</si>
  <si>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</si>
  <si>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</si>
  <si>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</si>
  <si>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</si>
  <si>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</si>
  <si>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</si>
  <si>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</si>
  <si>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</si>
  <si>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</si>
  <si>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</si>
  <si>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</si>
  <si>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</si>
  <si>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</si>
  <si>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</si>
  <si>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</si>
  <si>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</si>
  <si>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</si>
  <si>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</si>
  <si>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</si>
  <si>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</si>
  <si>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</si>
  <si>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</si>
  <si>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</si>
  <si>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</si>
  <si>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</si>
  <si>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</si>
  <si>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</si>
  <si>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</si>
  <si>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</si>
  <si>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</si>
  <si>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</si>
  <si>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</si>
  <si>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</si>
  <si>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</si>
  <si>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</si>
  <si>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</si>
  <si>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</si>
  <si>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</si>
  <si>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</si>
  <si>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</si>
  <si>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</si>
  <si>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</si>
  <si>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</si>
  <si>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</si>
  <si>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</si>
  <si>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</si>
  <si>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</si>
  <si>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</si>
  <si>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</si>
  <si>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</si>
  <si>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</si>
  <si>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</si>
  <si>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</si>
  <si>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</si>
  <si>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</si>
  <si>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</si>
  <si>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</si>
  <si>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</si>
  <si>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</si>
  <si>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</si>
  <si>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</si>
  <si>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</si>
  <si>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</si>
  <si>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</si>
  <si>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</si>
  <si>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</si>
  <si>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</si>
  <si>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</si>
  <si>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</si>
  <si>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</si>
  <si>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</si>
  <si>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</si>
  <si>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</si>
  <si>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</si>
  <si>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</si>
  <si>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</si>
  <si>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</si>
  <si>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</si>
  <si>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</si>
  <si>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</si>
  <si>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</si>
  <si>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</si>
  <si>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</si>
  <si>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</si>
  <si>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</si>
  <si>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</si>
  <si>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</si>
  <si>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北海道遠軽町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</si>
  <si>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</si>
  <si>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</si>
  <si>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</si>
  <si>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</si>
  <si>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</si>
  <si>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</si>
  <si>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</si>
  <si>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</si>
  <si>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</si>
  <si>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</si>
  <si>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</si>
  <si>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</si>
  <si>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</si>
  <si>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</si>
  <si>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</si>
  <si>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</si>
  <si>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</si>
  <si>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</si>
  <si>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</si>
  <si>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</si>
  <si>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</si>
  <si>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</si>
  <si>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</si>
  <si>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</si>
  <si>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</si>
  <si>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</si>
  <si>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</si>
  <si>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</si>
  <si>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</si>
  <si>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</si>
  <si>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</si>
  <si>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</si>
  <si>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</si>
  <si>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</si>
  <si>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</si>
  <si>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</si>
  <si>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</si>
  <si>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</si>
  <si>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</si>
  <si>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</si>
  <si>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</si>
  <si>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</si>
  <si>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</si>
  <si>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</si>
  <si>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</si>
  <si>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</si>
  <si>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</si>
  <si>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</si>
  <si>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</si>
  <si>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</si>
  <si>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</si>
  <si>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</si>
  <si>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</si>
  <si>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</si>
  <si>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</si>
  <si>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</si>
  <si>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</si>
  <si>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</si>
  <si>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</si>
  <si>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</si>
  <si>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</si>
  <si>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</si>
  <si>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</si>
  <si>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</si>
  <si>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</si>
  <si>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</si>
  <si>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</si>
  <si>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</si>
  <si>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</si>
  <si>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</si>
  <si>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</si>
  <si>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</si>
  <si>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</si>
  <si>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</si>
  <si>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</si>
  <si>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</si>
  <si>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</si>
  <si>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</si>
  <si>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</si>
  <si>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</si>
  <si>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</si>
  <si>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</si>
  <si>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</si>
  <si>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</si>
  <si>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</si>
  <si>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</si>
  <si>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</si>
  <si>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</si>
  <si>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</si>
  <si>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</si>
  <si>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</si>
  <si>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</si>
  <si>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</si>
  <si>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</si>
  <si>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</si>
  <si>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</si>
  <si>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</si>
  <si>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</si>
  <si>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</si>
  <si>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</si>
  <si>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</si>
  <si>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</si>
  <si>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</si>
  <si>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</si>
  <si>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</si>
  <si>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</si>
  <si>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</si>
  <si>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</si>
  <si>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</si>
  <si>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</si>
  <si>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</si>
  <si>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</si>
  <si>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</si>
  <si>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</si>
  <si>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</si>
  <si>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</si>
  <si>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</si>
  <si>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</si>
  <si>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</si>
  <si>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</si>
  <si>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</si>
  <si>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</si>
  <si>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</si>
  <si>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</si>
  <si>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</si>
  <si>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</si>
  <si>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</si>
  <si>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</si>
  <si>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</si>
  <si>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</si>
  <si>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</si>
  <si>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</si>
  <si>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</si>
  <si>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</si>
  <si>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</si>
  <si>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</si>
  <si>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</si>
  <si>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</si>
  <si>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</si>
  <si>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</si>
  <si>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</si>
  <si>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</si>
  <si>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</si>
  <si>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</si>
  <si>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</si>
  <si>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</si>
  <si>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</si>
  <si>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</si>
  <si>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北海道遠軽町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</si>
  <si>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</si>
  <si>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</si>
  <si>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</si>
  <si>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</si>
  <si>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</si>
  <si>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</si>
  <si>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</si>
  <si>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</si>
  <si>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</si>
  <si>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</si>
  <si>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</si>
  <si>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</si>
  <si>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</si>
  <si>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</si>
  <si>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</si>
  <si>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</si>
  <si>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</si>
  <si>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</si>
  <si>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</si>
  <si>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</si>
  <si>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</si>
  <si>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</si>
  <si>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</si>
  <si>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</si>
  <si>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</si>
  <si>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</si>
  <si>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</si>
  <si>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</si>
  <si>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</si>
  <si>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</si>
  <si>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</si>
  <si>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</si>
  <si>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</si>
  <si>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</si>
  <si>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</si>
  <si>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</si>
  <si>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</si>
  <si>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</si>
  <si>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</si>
  <si>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</si>
  <si>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</si>
  <si>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</si>
  <si>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</si>
  <si>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</si>
  <si>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</si>
  <si>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</si>
  <si>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</si>
  <si>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</si>
  <si>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</si>
  <si>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</si>
  <si>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</si>
  <si>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</si>
  <si>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</si>
  <si>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</si>
  <si>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</si>
  <si>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</si>
  <si>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</si>
  <si>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</si>
  <si>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</si>
  <si>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</si>
  <si>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</si>
  <si>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</si>
  <si>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</si>
  <si>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</si>
  <si>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</si>
  <si>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</si>
  <si>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</si>
  <si>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</si>
  <si>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</si>
  <si>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</si>
  <si>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</si>
  <si>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</si>
  <si>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</si>
  <si>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</si>
  <si>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</si>
  <si>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</si>
  <si>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</si>
  <si>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</si>
  <si>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</si>
  <si>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</si>
  <si>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</si>
  <si>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</si>
  <si>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</si>
  <si>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</si>
  <si>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</si>
  <si>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</si>
  <si>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</si>
  <si>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</si>
  <si>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</si>
  <si>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</si>
  <si>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</si>
  <si>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</si>
  <si>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</si>
  <si>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</si>
  <si>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</si>
  <si>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</si>
  <si>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</si>
  <si>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</si>
  <si>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</si>
  <si>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</si>
  <si>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</si>
  <si>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</si>
  <si>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</si>
  <si>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</si>
  <si>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</si>
  <si>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</si>
  <si>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</si>
  <si>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</si>
  <si>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</si>
  <si>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</si>
  <si>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</si>
  <si>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</si>
  <si>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</si>
  <si>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</si>
  <si>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</si>
  <si>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</si>
  <si>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</si>
  <si>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</si>
  <si>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</si>
  <si>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</si>
  <si>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</si>
  <si>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</si>
  <si>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</si>
  <si>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</si>
  <si>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</si>
  <si>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</si>
  <si>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</si>
  <si>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</si>
  <si>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</si>
  <si>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</si>
  <si>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</si>
  <si>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</si>
  <si>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</si>
  <si>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</si>
  <si>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</si>
  <si>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</si>
  <si>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</si>
  <si>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</si>
  <si>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</si>
  <si>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</si>
  <si>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</si>
  <si>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</si>
  <si>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</si>
  <si>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</si>
  <si>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</si>
  <si>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</si>
  <si>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</si>
  <si>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</si>
  <si>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</si>
  <si>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</si>
  <si>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</si>
  <si>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</si>
  <si>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</si>
  <si>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</si>
  <si>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</si>
  <si>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</si>
  <si>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</si>
  <si>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</si>
  <si>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</si>
  <si>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</si>
  <si>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</si>
  <si>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</si>
  <si>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</si>
  <si>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</si>
  <si>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</si>
  <si>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</si>
  <si>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</si>
  <si>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</si>
  <si>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</si>
  <si>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</si>
  <si>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</si>
  <si>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</si>
  <si>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</si>
  <si>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</si>
  <si>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0.54</t>
  </si>
  <si>
    <t>一般会計</t>
  </si>
  <si>
    <t>下水道事業会計</t>
  </si>
  <si>
    <t>水道事業会計</t>
  </si>
  <si>
    <t>国民健康保険特別会計</t>
  </si>
  <si>
    <t>介護保険特別会計</t>
  </si>
  <si>
    <t>後期高齢者医療特別会計</t>
  </si>
  <si>
    <t>個別排水処理事業特別会計</t>
  </si>
  <si>
    <t>公共用地先行取得事業特別会計</t>
  </si>
  <si>
    <t>その他会計（赤字）</t>
  </si>
  <si>
    <t>その他会計（黒字）</t>
  </si>
  <si>
    <t>-</t>
    <phoneticPr fontId="2"/>
  </si>
  <si>
    <t>遠軽地区広域組合</t>
    <rPh sb="0" eb="2">
      <t>エンガル</t>
    </rPh>
    <rPh sb="2" eb="4">
      <t>チク</t>
    </rPh>
    <rPh sb="4" eb="6">
      <t>コウイキ</t>
    </rPh>
    <rPh sb="6" eb="8">
      <t>クミアイ</t>
    </rPh>
    <phoneticPr fontId="2"/>
  </si>
  <si>
    <t>網走地方教育研修センター</t>
    <rPh sb="0" eb="2">
      <t>アバシリ</t>
    </rPh>
    <rPh sb="2" eb="4">
      <t>チホウ</t>
    </rPh>
    <rPh sb="4" eb="6">
      <t>キョウイク</t>
    </rPh>
    <rPh sb="6" eb="8">
      <t>ケンシュウ</t>
    </rPh>
    <phoneticPr fontId="2"/>
  </si>
  <si>
    <t>北海道市町村総合事務組合</t>
    <rPh sb="0" eb="3">
      <t>ホッカイドウ</t>
    </rPh>
    <rPh sb="3" eb="6">
      <t>シチョウソン</t>
    </rPh>
    <rPh sb="6" eb="8">
      <t>ソウゴウ</t>
    </rPh>
    <rPh sb="8" eb="10">
      <t>ジム</t>
    </rPh>
    <rPh sb="10" eb="12">
      <t>クミアイ</t>
    </rPh>
    <phoneticPr fontId="2"/>
  </si>
  <si>
    <t>北海道市町村備荒資金組合</t>
    <rPh sb="0" eb="3">
      <t>ホッカイドウ</t>
    </rPh>
    <rPh sb="3" eb="6">
      <t>シチョウソン</t>
    </rPh>
    <rPh sb="6" eb="8">
      <t>ビコウ</t>
    </rPh>
    <rPh sb="8" eb="10">
      <t>シキン</t>
    </rPh>
    <rPh sb="10" eb="12">
      <t>クミアイ</t>
    </rPh>
    <phoneticPr fontId="2"/>
  </si>
  <si>
    <t>北海道市町村職員退職手当組合</t>
    <rPh sb="0" eb="3">
      <t>ホッカイドウ</t>
    </rPh>
    <rPh sb="3" eb="6">
      <t>シチョウソン</t>
    </rPh>
    <rPh sb="6" eb="8">
      <t>ショクイン</t>
    </rPh>
    <rPh sb="8" eb="10">
      <t>タイショク</t>
    </rPh>
    <rPh sb="10" eb="12">
      <t>テアテ</t>
    </rPh>
    <rPh sb="12" eb="14">
      <t>クミアイ</t>
    </rPh>
    <phoneticPr fontId="2"/>
  </si>
  <si>
    <t>北海道町村議会議員公務災害補償組合</t>
    <rPh sb="0" eb="3">
      <t>ホッカイドウ</t>
    </rPh>
    <rPh sb="3" eb="5">
      <t>チョウソン</t>
    </rPh>
    <rPh sb="5" eb="7">
      <t>ギカイ</t>
    </rPh>
    <rPh sb="7" eb="9">
      <t>ギイン</t>
    </rPh>
    <rPh sb="9" eb="11">
      <t>コウム</t>
    </rPh>
    <rPh sb="11" eb="13">
      <t>サイガイ</t>
    </rPh>
    <rPh sb="13" eb="15">
      <t>ホショウ</t>
    </rPh>
    <rPh sb="15" eb="17">
      <t>クミアイ</t>
    </rPh>
    <phoneticPr fontId="2"/>
  </si>
  <si>
    <t>北海道後期高齢者医療広域連合</t>
    <rPh sb="0" eb="3">
      <t>ホッカイドウ</t>
    </rPh>
    <rPh sb="3" eb="5">
      <t>コウキ</t>
    </rPh>
    <rPh sb="5" eb="8">
      <t>コウレイシャ</t>
    </rPh>
    <rPh sb="8" eb="10">
      <t>イリョウ</t>
    </rPh>
    <rPh sb="10" eb="12">
      <t>コウイキ</t>
    </rPh>
    <rPh sb="12" eb="14">
      <t>レンゴウ</t>
    </rPh>
    <phoneticPr fontId="2"/>
  </si>
  <si>
    <t>遠軽農業振興公社</t>
    <rPh sb="0" eb="2">
      <t>エンガル</t>
    </rPh>
    <rPh sb="2" eb="4">
      <t>ノウギョウ</t>
    </rPh>
    <rPh sb="4" eb="6">
      <t>シンコウ</t>
    </rPh>
    <rPh sb="6" eb="8">
      <t>コウシャ</t>
    </rPh>
    <phoneticPr fontId="2"/>
  </si>
  <si>
    <t>フォーレストパーク</t>
    <phoneticPr fontId="2"/>
  </si>
  <si>
    <t>生田原振興公社</t>
    <rPh sb="0" eb="3">
      <t>イクタハラ</t>
    </rPh>
    <rPh sb="3" eb="5">
      <t>シンコウ</t>
    </rPh>
    <rPh sb="5" eb="7">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</si>
</sst>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102561</c:v>
                </c:pt>
                <c:pt idx="1">
                  <c:v>99145</c:v>
                </c:pt>
                <c:pt idx="2">
                  <c:v>105621</c:v>
                </c:pt>
                <c:pt idx="3">
                  <c:v>143272</c:v>
                </c:pt>
                <c:pt idx="4">
                  <c:v>100795</c:v>
                </c:pt>
              </c:numCache>
            </c:numRef>
          </c:val>
          <c:smooth val="0"/>
        </c:ser>
        <c:dLbls>
          <c:showLegendKey val="0"/>
          <c:showVal val="0"/>
          <c:showCatName val="0"/>
          <c:showSerName val="0"/>
          <c:showPercent val="0"/>
          <c:showBubbleSize val="0"/>
        </c:dLbls>
        <c:marker val="1"/>
        <c:smooth val="0"/>
        <c:axId val="227072960"/>
        <c:axId val="226648152"/>
      </c:lineChart>
      <c:catAx>
        <c:axId val="227072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6648152"/>
        <c:crosses val="autoZero"/>
        <c:auto val="1"/>
        <c:lblAlgn val="ctr"/>
        <c:lblOffset val="100"/>
        <c:tickLblSkip val="1"/>
        <c:tickMarkSkip val="1"/>
        <c:noMultiLvlLbl val="0"/>
      </c:catAx>
      <c:valAx>
        <c:axId val="2266481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072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2.58</c:v>
                </c:pt>
                <c:pt idx="1">
                  <c:v>2.12</c:v>
                </c:pt>
                <c:pt idx="2">
                  <c:v>2.02</c:v>
                </c:pt>
                <c:pt idx="3">
                  <c:v>1.96</c:v>
                </c:pt>
                <c:pt idx="4">
                  <c:v>3.09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13.75</c:v>
                </c:pt>
                <c:pt idx="1">
                  <c:v>15.86</c:v>
                </c:pt>
                <c:pt idx="2">
                  <c:v>15.95</c:v>
                </c:pt>
                <c:pt idx="3">
                  <c:v>23.16</c:v>
                </c:pt>
                <c:pt idx="4">
                  <c:v>23.84</c:v>
                </c:pt>
              </c:numCache>
            </c:numRef>
          </c:val>
        </c:ser>
        <c:dLbls>
          <c:showLegendKey val="0"/>
          <c:showVal val="0"/>
          <c:showCatName val="0"/>
          <c:showSerName val="0"/>
          <c:showPercent val="0"/>
          <c:showBubbleSize val="0"/>
        </c:dLbls>
        <c:gapWidth val="250"/>
        <c:overlap val="100"/>
        <c:axId val="165405568"/>
        <c:axId val="165405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6.31</c:v>
                </c:pt>
                <c:pt idx="1">
                  <c:v>0.14000000000000001</c:v>
                </c:pt>
                <c:pt idx="2">
                  <c:v>0.03</c:v>
                </c:pt>
                <c:pt idx="3">
                  <c:v>5.9</c:v>
                </c:pt>
                <c:pt idx="4">
                  <c:v>-0.54</c:v>
                </c:pt>
              </c:numCache>
            </c:numRef>
          </c:val>
          <c:smooth val="0"/>
        </c:ser>
        <c:dLbls>
          <c:showLegendKey val="0"/>
          <c:showVal val="0"/>
          <c:showCatName val="0"/>
          <c:showSerName val="0"/>
          <c:showPercent val="0"/>
          <c:showBubbleSize val="0"/>
        </c:dLbls>
        <c:marker val="1"/>
        <c:smooth val="0"/>
        <c:axId val="165405568"/>
        <c:axId val="165405960"/>
      </c:lineChart>
      <c:catAx>
        <c:axId val="16540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5405960"/>
        <c:crosses val="autoZero"/>
        <c:auto val="1"/>
        <c:lblAlgn val="ctr"/>
        <c:lblOffset val="100"/>
        <c:tickLblSkip val="1"/>
        <c:tickMarkSkip val="1"/>
        <c:noMultiLvlLbl val="0"/>
      </c:catAx>
      <c:valAx>
        <c:axId val="165405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0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0.57999999999999996</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0.19</c:v>
                </c:pt>
                <c:pt idx="4">
                  <c:v>#N/A</c:v>
                </c:pt>
                <c:pt idx="5">
                  <c:v>0.22</c:v>
                </c:pt>
                <c:pt idx="6">
                  <c:v>#N/A</c:v>
                </c:pt>
                <c:pt idx="7">
                  <c:v>0.34</c:v>
                </c:pt>
                <c:pt idx="8">
                  <c:v>#N/A</c:v>
                </c:pt>
                <c:pt idx="9">
                  <c:v>0.34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0.23</c:v>
                </c:pt>
                <c:pt idx="2">
                  <c:v>#N/A</c:v>
                </c:pt>
                <c:pt idx="3">
                  <c:v>0.38</c:v>
                </c:pt>
                <c:pt idx="4">
                  <c:v>#N/A</c:v>
                </c:pt>
                <c:pt idx="5">
                  <c:v>0.71</c:v>
                </c:pt>
                <c:pt idx="6">
                  <c:v>#N/A</c:v>
                </c:pt>
                <c:pt idx="7">
                  <c:v>0.75</c:v>
                </c:pt>
                <c:pt idx="8">
                  <c:v>#N/A</c:v>
                </c:pt>
                <c:pt idx="9">
                  <c:v>0.79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1.1299999999999999</c:v>
                </c:pt>
                <c:pt idx="2">
                  <c:v>#N/A</c:v>
                </c:pt>
                <c:pt idx="3">
                  <c:v>1.47</c:v>
                </c:pt>
                <c:pt idx="4">
                  <c:v>#N/A</c:v>
                </c:pt>
                <c:pt idx="5">
                  <c:v>1.6</c:v>
                </c:pt>
                <c:pt idx="6">
                  <c:v>#N/A</c:v>
                </c:pt>
                <c:pt idx="7">
                  <c:v>1.37</c:v>
                </c:pt>
                <c:pt idx="8">
                  <c:v>#N/A</c:v>
                </c:pt>
                <c:pt idx="9">
                  <c:v>2.12</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0</c:v>
                </c:pt>
                <c:pt idx="1">
                  <c:v>0</c:v>
                </c:pt>
                <c:pt idx="2">
                  <c:v>#N/A</c:v>
                </c:pt>
                <c:pt idx="3">
                  <c:v>0.76</c:v>
                </c:pt>
                <c:pt idx="4">
                  <c:v>#N/A</c:v>
                </c:pt>
                <c:pt idx="5">
                  <c:v>1.42</c:v>
                </c:pt>
                <c:pt idx="6">
                  <c:v>#N/A</c:v>
                </c:pt>
                <c:pt idx="7">
                  <c:v>1.92</c:v>
                </c:pt>
                <c:pt idx="8">
                  <c:v>#N/A</c:v>
                </c:pt>
                <c:pt idx="9">
                  <c:v>2.65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2.58</c:v>
                </c:pt>
                <c:pt idx="2">
                  <c:v>#N/A</c:v>
                </c:pt>
                <c:pt idx="3">
                  <c:v>2.11</c:v>
                </c:pt>
                <c:pt idx="4">
                  <c:v>#N/A</c:v>
                </c:pt>
                <c:pt idx="5">
                  <c:v>2.02</c:v>
                </c:pt>
                <c:pt idx="6">
                  <c:v>#N/A</c:v>
                </c:pt>
                <c:pt idx="7">
                  <c:v>1.95</c:v>
                </c:pt>
                <c:pt idx="8">
                  <c:v>#N/A</c:v>
                </c:pt>
                <c:pt idx="9">
                  <c:v>3.08</c:v>
                </c:pt>
              </c:numCache>
            </c:numRef>
          </c:val>
        </c:ser>
        <c:dLbls>
          <c:showLegendKey val="0"/>
          <c:showVal val="0"/>
          <c:showCatName val="0"/>
          <c:showSerName val="0"/>
          <c:showPercent val="0"/>
          <c:showBubbleSize val="0"/>
        </c:dLbls>
        <c:gapWidth val="150"/>
        <c:overlap val="100"/>
        <c:axId val="246414328"/>
        <c:axId val="246414720"/>
      </c:barChart>
      <c:catAx>
        <c:axId val="246414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414720"/>
        <c:crosses val="autoZero"/>
        <c:auto val="1"/>
        <c:lblAlgn val="ctr"/>
        <c:lblOffset val="100"/>
        <c:tickLblSkip val="1"/>
        <c:tickMarkSkip val="1"/>
        <c:noMultiLvlLbl val="0"/>
      </c:catAx>
      <c:valAx>
        <c:axId val="246414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4143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2055</c:v>
                </c:pt>
                <c:pt idx="5">
                  <c:v>2155</c:v>
                </c:pt>
                <c:pt idx="8">
                  <c:v>2087</c:v>
                </c:pt>
                <c:pt idx="11">
                  <c:v>2113</c:v>
                </c:pt>
                <c:pt idx="14">
                  <c:v>2113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172</c:v>
                </c:pt>
                <c:pt idx="3">
                  <c:v>144</c:v>
                </c:pt>
                <c:pt idx="6">
                  <c:v>143</c:v>
                </c:pt>
                <c:pt idx="9">
                  <c:v>140</c:v>
                </c:pt>
                <c:pt idx="12">
                  <c:v>72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13</c:v>
                </c:pt>
                <c:pt idx="3">
                  <c:v>24</c:v>
                </c:pt>
                <c:pt idx="6">
                  <c:v>31</c:v>
                </c:pt>
                <c:pt idx="9">
                  <c:v>39</c:v>
                </c:pt>
                <c:pt idx="12">
                  <c:v>43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611</c:v>
                </c:pt>
                <c:pt idx="3">
                  <c:v>571</c:v>
                </c:pt>
                <c:pt idx="6">
                  <c:v>557</c:v>
                </c:pt>
                <c:pt idx="9">
                  <c:v>534</c:v>
                </c:pt>
                <c:pt idx="12">
                  <c:v>515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2290</c:v>
                </c:pt>
                <c:pt idx="3">
                  <c:v>2502</c:v>
                </c:pt>
                <c:pt idx="6">
                  <c:v>2363</c:v>
                </c:pt>
                <c:pt idx="9">
                  <c:v>2331</c:v>
                </c:pt>
                <c:pt idx="12">
                  <c:v>2285</c:v>
                </c:pt>
              </c:numCache>
            </c:numRef>
          </c:val>
        </c:ser>
        <c:dLbls>
          <c:showLegendKey val="0"/>
          <c:showVal val="0"/>
          <c:showCatName val="0"/>
          <c:showSerName val="0"/>
          <c:showPercent val="0"/>
          <c:showBubbleSize val="0"/>
        </c:dLbls>
        <c:gapWidth val="100"/>
        <c:overlap val="100"/>
        <c:axId val="246415504"/>
        <c:axId val="246415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1031</c:v>
                </c:pt>
                <c:pt idx="2">
                  <c:v>#N/A</c:v>
                </c:pt>
                <c:pt idx="3">
                  <c:v>#N/A</c:v>
                </c:pt>
                <c:pt idx="4">
                  <c:v>1086</c:v>
                </c:pt>
                <c:pt idx="5">
                  <c:v>#N/A</c:v>
                </c:pt>
                <c:pt idx="6">
                  <c:v>#N/A</c:v>
                </c:pt>
                <c:pt idx="7">
                  <c:v>1007</c:v>
                </c:pt>
                <c:pt idx="8">
                  <c:v>#N/A</c:v>
                </c:pt>
                <c:pt idx="9">
                  <c:v>#N/A</c:v>
                </c:pt>
                <c:pt idx="10">
                  <c:v>931</c:v>
                </c:pt>
                <c:pt idx="11">
                  <c:v>#N/A</c:v>
                </c:pt>
                <c:pt idx="12">
                  <c:v>#N/A</c:v>
                </c:pt>
                <c:pt idx="13">
                  <c:v>802</c:v>
                </c:pt>
                <c:pt idx="14">
                  <c:v>#N/A</c:v>
                </c:pt>
              </c:numCache>
            </c:numRef>
          </c:val>
          <c:smooth val="0"/>
        </c:ser>
        <c:dLbls>
          <c:showLegendKey val="0"/>
          <c:showVal val="0"/>
          <c:showCatName val="0"/>
          <c:showSerName val="0"/>
          <c:showPercent val="0"/>
          <c:showBubbleSize val="0"/>
        </c:dLbls>
        <c:marker val="1"/>
        <c:smooth val="0"/>
        <c:axId val="246415504"/>
        <c:axId val="246415896"/>
      </c:lineChart>
      <c:catAx>
        <c:axId val="24641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415896"/>
        <c:crosses val="autoZero"/>
        <c:auto val="1"/>
        <c:lblAlgn val="ctr"/>
        <c:lblOffset val="100"/>
        <c:tickLblSkip val="1"/>
        <c:tickMarkSkip val="1"/>
        <c:noMultiLvlLbl val="0"/>
      </c:catAx>
      <c:valAx>
        <c:axId val="246415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41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18275</c:v>
                </c:pt>
                <c:pt idx="5">
                  <c:v>17358</c:v>
                </c:pt>
                <c:pt idx="8">
                  <c:v>17699</c:v>
                </c:pt>
                <c:pt idx="11">
                  <c:v>17385</c:v>
                </c:pt>
                <c:pt idx="14">
                  <c:v>16641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2050</c:v>
                </c:pt>
                <c:pt idx="5">
                  <c:v>2000</c:v>
                </c:pt>
                <c:pt idx="8">
                  <c:v>1909</c:v>
                </c:pt>
                <c:pt idx="11">
                  <c:v>1908</c:v>
                </c:pt>
                <c:pt idx="14">
                  <c:v>1888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3141</c:v>
                </c:pt>
                <c:pt idx="5">
                  <c:v>4160</c:v>
                </c:pt>
                <c:pt idx="8">
                  <c:v>5638</c:v>
                </c:pt>
                <c:pt idx="11">
                  <c:v>7114</c:v>
                </c:pt>
                <c:pt idx="14">
                  <c:v>7032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175</c:v>
                </c:pt>
                <c:pt idx="3">
                  <c:v>131</c:v>
                </c:pt>
                <c:pt idx="6">
                  <c:v>87</c:v>
                </c:pt>
                <c:pt idx="9">
                  <c:v>44</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3058</c:v>
                </c:pt>
                <c:pt idx="3">
                  <c:v>3012</c:v>
                </c:pt>
                <c:pt idx="6">
                  <c:v>2968</c:v>
                </c:pt>
                <c:pt idx="9">
                  <c:v>2877</c:v>
                </c:pt>
                <c:pt idx="12">
                  <c:v>2681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324</c:v>
                </c:pt>
                <c:pt idx="3">
                  <c:v>366</c:v>
                </c:pt>
                <c:pt idx="6">
                  <c:v>332</c:v>
                </c:pt>
                <c:pt idx="9">
                  <c:v>296</c:v>
                </c:pt>
                <c:pt idx="12">
                  <c:v>251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5863</c:v>
                </c:pt>
                <c:pt idx="3">
                  <c:v>5268</c:v>
                </c:pt>
                <c:pt idx="6">
                  <c:v>5195</c:v>
                </c:pt>
                <c:pt idx="9">
                  <c:v>4944</c:v>
                </c:pt>
                <c:pt idx="12">
                  <c:v>4722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687</c:v>
                </c:pt>
                <c:pt idx="3">
                  <c:v>550</c:v>
                </c:pt>
                <c:pt idx="6">
                  <c:v>415</c:v>
                </c:pt>
                <c:pt idx="9">
                  <c:v>280</c:v>
                </c:pt>
                <c:pt idx="12">
                  <c:v>213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21261</c:v>
                </c:pt>
                <c:pt idx="3">
                  <c:v>20578</c:v>
                </c:pt>
                <c:pt idx="6">
                  <c:v>20440</c:v>
                </c:pt>
                <c:pt idx="9">
                  <c:v>20215</c:v>
                </c:pt>
                <c:pt idx="12">
                  <c:v>19450</c:v>
                </c:pt>
              </c:numCache>
            </c:numRef>
          </c:val>
        </c:ser>
        <c:dLbls>
          <c:showLegendKey val="0"/>
          <c:showVal val="0"/>
          <c:showCatName val="0"/>
          <c:showSerName val="0"/>
          <c:showPercent val="0"/>
          <c:showBubbleSize val="0"/>
        </c:dLbls>
        <c:gapWidth val="100"/>
        <c:overlap val="100"/>
        <c:axId val="228351872"/>
        <c:axId val="2283522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7902</c:v>
                </c:pt>
                <c:pt idx="2">
                  <c:v>#N/A</c:v>
                </c:pt>
                <c:pt idx="3">
                  <c:v>#N/A</c:v>
                </c:pt>
                <c:pt idx="4">
                  <c:v>6388</c:v>
                </c:pt>
                <c:pt idx="5">
                  <c:v>#N/A</c:v>
                </c:pt>
                <c:pt idx="6">
                  <c:v>#N/A</c:v>
                </c:pt>
                <c:pt idx="7">
                  <c:v>4193</c:v>
                </c:pt>
                <c:pt idx="8">
                  <c:v>#N/A</c:v>
                </c:pt>
                <c:pt idx="9">
                  <c:v>#N/A</c:v>
                </c:pt>
                <c:pt idx="10">
                  <c:v>2250</c:v>
                </c:pt>
                <c:pt idx="11">
                  <c:v>#N/A</c:v>
                </c:pt>
                <c:pt idx="12">
                  <c:v>#N/A</c:v>
                </c:pt>
                <c:pt idx="13">
                  <c:v>1756</c:v>
                </c:pt>
                <c:pt idx="14">
                  <c:v>#N/A</c:v>
                </c:pt>
              </c:numCache>
            </c:numRef>
          </c:val>
          <c:smooth val="0"/>
        </c:ser>
        <c:dLbls>
          <c:showLegendKey val="0"/>
          <c:showVal val="0"/>
          <c:showCatName val="0"/>
          <c:showSerName val="0"/>
          <c:showPercent val="0"/>
          <c:showBubbleSize val="0"/>
        </c:dLbls>
        <c:marker val="1"/>
        <c:smooth val="0"/>
        <c:axId val="228351872"/>
        <c:axId val="228352264"/>
      </c:lineChart>
      <c:catAx>
        <c:axId val="228351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352264"/>
        <c:crosses val="autoZero"/>
        <c:auto val="1"/>
        <c:lblAlgn val="ctr"/>
        <c:lblOffset val="100"/>
        <c:tickLblSkip val="1"/>
        <c:tickMarkSkip val="1"/>
        <c:noMultiLvlLbl val="0"/>
      </c:catAx>
      <c:valAx>
        <c:axId val="228352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351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21,432
21,376
1,332.45
14,800,824
14,358,998
308,112
9,981,334
19,405,312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endParaRPr kumimoji="1" lang="en-US" altLang="ja-JP" sz="1300">
            <a:latin typeface="ＭＳ Ｐゴシック"/>
          </a:endParaRPr>
        </a:p>
        <a:p>
          <a:r>
            <a:rPr kumimoji="1" lang="ja-JP" altLang="en-US" sz="1300">
              <a:latin typeface="ＭＳ Ｐゴシック"/>
            </a:rPr>
            <a:t>　類似団体の平均より財政力指数が下回る理由としては、過疎対策事業債及び合併特例債の発行額が多い、面積が広大（</a:t>
          </a:r>
          <a:r>
            <a:rPr kumimoji="1" lang="en-US" altLang="ja-JP" sz="1300">
              <a:latin typeface="ＭＳ Ｐゴシック"/>
            </a:rPr>
            <a:t>1,332.45</a:t>
          </a:r>
          <a:r>
            <a:rPr kumimoji="1" lang="ja-JP" altLang="en-US" sz="1300">
              <a:latin typeface="ＭＳ Ｐゴシック"/>
            </a:rPr>
            <a:t>㎢）及び合併市町村に係る算定の特例による期間中であるため基準財政需要額が類似団体に比べ多い。</a:t>
          </a:r>
          <a:endParaRPr kumimoji="1" lang="en-US" altLang="ja-JP" sz="1300">
            <a:latin typeface="ＭＳ Ｐゴシック"/>
          </a:endParaRPr>
        </a:p>
        <a:p>
          <a:r>
            <a:rPr kumimoji="1" lang="ja-JP" altLang="en-US" sz="1300">
              <a:latin typeface="ＭＳ Ｐゴシック"/>
            </a:rPr>
            <a:t>　また、固定資産税が少ないため基準財政収入額が少ない。</a:t>
          </a:r>
          <a:endParaRPr kumimoji="1" lang="en-US" altLang="ja-JP" sz="1300">
            <a:latin typeface="ＭＳ Ｐゴシック"/>
          </a:endParaRPr>
        </a:p>
        <a:p>
          <a:r>
            <a:rPr kumimoji="1" lang="ja-JP" altLang="en-US" sz="1300">
              <a:latin typeface="ＭＳ Ｐゴシック"/>
            </a:rPr>
            <a:t>　引き続き、税の徴収強化等による歳入確保に努める。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141111</xdr:rowOff>
    </xdr:from>
    <xdr:to>
      <xdr:col>7</xdr:col>
      <xdr:colOff>152400</xdr:colOff>
      <xdr:row>45</xdr:row>
      <xdr:rowOff>141111</xdr:rowOff>
    </xdr:to>
    <xdr:cxnSp macro="">
      <xdr:nvCxnSpPr>
        <xdr:cNvPr id="67" name="直線コネクタ 66"/>
        <xdr:cNvCxnSpPr/>
      </xdr:nvCxnSpPr>
      <xdr:spPr>
        <a:xfrm>
          <a:off x="4114800" y="7856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141111</xdr:rowOff>
    </xdr:from>
    <xdr:to>
      <xdr:col>6</xdr:col>
      <xdr:colOff>0</xdr:colOff>
      <xdr:row>45</xdr:row>
      <xdr:rowOff>141111</xdr:rowOff>
    </xdr:to>
    <xdr:cxnSp macro="">
      <xdr:nvCxnSpPr>
        <xdr:cNvPr id="70" name="直線コネクタ 69"/>
        <xdr:cNvCxnSpPr/>
      </xdr:nvCxnSpPr>
      <xdr:spPr>
        <a:xfrm>
          <a:off x="3225800" y="7856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127705</xdr:rowOff>
    </xdr:from>
    <xdr:to>
      <xdr:col>4</xdr:col>
      <xdr:colOff>482600</xdr:colOff>
      <xdr:row>45</xdr:row>
      <xdr:rowOff>141111</xdr:rowOff>
    </xdr:to>
    <xdr:cxnSp macro="">
      <xdr:nvCxnSpPr>
        <xdr:cNvPr id="73" name="直線コネクタ 72"/>
        <xdr:cNvCxnSpPr/>
      </xdr:nvCxnSpPr>
      <xdr:spPr>
        <a:xfrm>
          <a:off x="2336800" y="78429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114300</xdr:rowOff>
    </xdr:from>
    <xdr:to>
      <xdr:col>3</xdr:col>
      <xdr:colOff>279400</xdr:colOff>
      <xdr:row>45</xdr:row>
      <xdr:rowOff>127705</xdr:rowOff>
    </xdr:to>
    <xdr:cxnSp macro="">
      <xdr:nvCxnSpPr>
        <xdr:cNvPr id="76" name="直線コネクタ 75"/>
        <xdr:cNvCxnSpPr/>
      </xdr:nvCxnSpPr>
      <xdr:spPr>
        <a:xfrm>
          <a:off x="1447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45</xdr:row>
      <xdr:rowOff>90311</xdr:rowOff>
    </xdr:from>
    <xdr:to>
      <xdr:col>7</xdr:col>
      <xdr:colOff>203200</xdr:colOff>
      <xdr:row>46</xdr:row>
      <xdr:rowOff>20461</xdr:rowOff>
    </xdr:to>
    <xdr:sp macro="" textlink="">
      <xdr:nvSpPr>
        <xdr:cNvPr id="86" name="円/楕円 85"/>
        <xdr:cNvSpPr/>
      </xdr:nvSpPr>
      <xdr:spPr>
        <a:xfrm>
          <a:off x="49022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157638</xdr:rowOff>
    </xdr:from>
    <xdr:ext cx="762000" cy="259045"/>
    <xdr:sp macro="" textlink="">
      <xdr:nvSpPr>
        <xdr:cNvPr id="87" name="財政力該当値テキスト"/>
        <xdr:cNvSpPr txBox="1"/>
      </xdr:nvSpPr>
      <xdr:spPr>
        <a:xfrm>
          <a:off x="5041900" y="77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45</xdr:row>
      <xdr:rowOff>90311</xdr:rowOff>
    </xdr:from>
    <xdr:to>
      <xdr:col>6</xdr:col>
      <xdr:colOff>50800</xdr:colOff>
      <xdr:row>46</xdr:row>
      <xdr:rowOff>20461</xdr:rowOff>
    </xdr:to>
    <xdr:sp macro="" textlink="">
      <xdr:nvSpPr>
        <xdr:cNvPr id="88" name="円/楕円 87"/>
        <xdr:cNvSpPr/>
      </xdr:nvSpPr>
      <xdr:spPr>
        <a:xfrm>
          <a:off x="4064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46</xdr:row>
      <xdr:rowOff>5238</xdr:rowOff>
    </xdr:from>
    <xdr:ext cx="736600" cy="259045"/>
    <xdr:sp macro="" textlink="">
      <xdr:nvSpPr>
        <xdr:cNvPr id="89" name="テキスト ボックス 88"/>
        <xdr:cNvSpPr txBox="1"/>
      </xdr:nvSpPr>
      <xdr:spPr>
        <a:xfrm>
          <a:off x="3733800" y="789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90311</xdr:rowOff>
    </xdr:from>
    <xdr:to>
      <xdr:col>4</xdr:col>
      <xdr:colOff>533400</xdr:colOff>
      <xdr:row>46</xdr:row>
      <xdr:rowOff>20461</xdr:rowOff>
    </xdr:to>
    <xdr:sp macro="" textlink="">
      <xdr:nvSpPr>
        <xdr:cNvPr id="90" name="円/楕円 89"/>
        <xdr:cNvSpPr/>
      </xdr:nvSpPr>
      <xdr:spPr>
        <a:xfrm>
          <a:off x="3175000" y="780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46</xdr:row>
      <xdr:rowOff>5238</xdr:rowOff>
    </xdr:from>
    <xdr:ext cx="762000" cy="259045"/>
    <xdr:sp macro="" textlink="">
      <xdr:nvSpPr>
        <xdr:cNvPr id="91" name="テキスト ボックス 90"/>
        <xdr:cNvSpPr txBox="1"/>
      </xdr:nvSpPr>
      <xdr:spPr>
        <a:xfrm>
          <a:off x="2844800" y="789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76905</xdr:rowOff>
    </xdr:from>
    <xdr:to>
      <xdr:col>3</xdr:col>
      <xdr:colOff>330200</xdr:colOff>
      <xdr:row>46</xdr:row>
      <xdr:rowOff>7055</xdr:rowOff>
    </xdr:to>
    <xdr:sp macro="" textlink="">
      <xdr:nvSpPr>
        <xdr:cNvPr id="92" name="円/楕円 91"/>
        <xdr:cNvSpPr/>
      </xdr:nvSpPr>
      <xdr:spPr>
        <a:xfrm>
          <a:off x="2286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163282</xdr:rowOff>
    </xdr:from>
    <xdr:ext cx="762000" cy="259045"/>
    <xdr:sp macro="" textlink="">
      <xdr:nvSpPr>
        <xdr:cNvPr id="93" name="テキスト ボックス 92"/>
        <xdr:cNvSpPr txBox="1"/>
      </xdr:nvSpPr>
      <xdr:spPr>
        <a:xfrm>
          <a:off x="1955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63500</xdr:rowOff>
    </xdr:from>
    <xdr:to>
      <xdr:col>2</xdr:col>
      <xdr:colOff>127000</xdr:colOff>
      <xdr:row>45</xdr:row>
      <xdr:rowOff>165100</xdr:rowOff>
    </xdr:to>
    <xdr:sp macro="" textlink="">
      <xdr:nvSpPr>
        <xdr:cNvPr id="94" name="円/楕円 93"/>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149877</xdr:rowOff>
    </xdr:from>
    <xdr:ext cx="762000" cy="259045"/>
    <xdr:sp macro="" textlink="">
      <xdr:nvSpPr>
        <xdr:cNvPr id="95" name="テキスト ボックス 94"/>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合併後は、人件費及び公債費が年々少なくなったことなどから類似団体平均を下回っている。</a:t>
          </a:r>
          <a:endParaRPr kumimoji="1" lang="en-US" altLang="ja-JP" sz="1300">
            <a:latin typeface="ＭＳ Ｐゴシック"/>
          </a:endParaRPr>
        </a:p>
        <a:p>
          <a:r>
            <a:rPr kumimoji="1" lang="ja-JP" altLang="en-US" sz="1300">
              <a:latin typeface="ＭＳ Ｐゴシック"/>
            </a:rPr>
            <a:t>　平成２６年度は、経常一般財源の多くを占める地方交付税及び臨時財政対策債が減少（▲５億１，６００万円）したこともあり経常収支比率が悪化した。</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effectLst/>
              <a:latin typeface="+mn-lt"/>
              <a:ea typeface="+mn-ea"/>
              <a:cs typeface="+mn-cs"/>
            </a:rPr>
            <a:t>今後は、定員管理適正化計画に基づき平成３３年度までに１３人削減する。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56642</xdr:rowOff>
    </xdr:from>
    <xdr:to>
      <xdr:col>7</xdr:col>
      <xdr:colOff>152400</xdr:colOff>
      <xdr:row>63</xdr:row>
      <xdr:rowOff>51562</xdr:rowOff>
    </xdr:to>
    <xdr:cxnSp macro="">
      <xdr:nvCxnSpPr>
        <xdr:cNvPr id="128" name="直線コネクタ 127"/>
        <xdr:cNvCxnSpPr/>
      </xdr:nvCxnSpPr>
      <xdr:spPr>
        <a:xfrm>
          <a:off x="4114800" y="10515092"/>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27686</xdr:rowOff>
    </xdr:from>
    <xdr:to>
      <xdr:col>6</xdr:col>
      <xdr:colOff>0</xdr:colOff>
      <xdr:row>61</xdr:row>
      <xdr:rowOff>56642</xdr:rowOff>
    </xdr:to>
    <xdr:cxnSp macro="">
      <xdr:nvCxnSpPr>
        <xdr:cNvPr id="131" name="直線コネクタ 130"/>
        <xdr:cNvCxnSpPr/>
      </xdr:nvCxnSpPr>
      <xdr:spPr>
        <a:xfrm>
          <a:off x="3225800" y="1048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27686</xdr:rowOff>
    </xdr:from>
    <xdr:to>
      <xdr:col>4</xdr:col>
      <xdr:colOff>482600</xdr:colOff>
      <xdr:row>62</xdr:row>
      <xdr:rowOff>155448</xdr:rowOff>
    </xdr:to>
    <xdr:cxnSp macro="">
      <xdr:nvCxnSpPr>
        <xdr:cNvPr id="134" name="直線コネクタ 133"/>
        <xdr:cNvCxnSpPr/>
      </xdr:nvCxnSpPr>
      <xdr:spPr>
        <a:xfrm flipV="1">
          <a:off x="2336800" y="1048613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71120</xdr:rowOff>
    </xdr:from>
    <xdr:to>
      <xdr:col>3</xdr:col>
      <xdr:colOff>279400</xdr:colOff>
      <xdr:row>62</xdr:row>
      <xdr:rowOff>155448</xdr:rowOff>
    </xdr:to>
    <xdr:cxnSp macro="">
      <xdr:nvCxnSpPr>
        <xdr:cNvPr id="137" name="直線コネクタ 136"/>
        <xdr:cNvCxnSpPr/>
      </xdr:nvCxnSpPr>
      <xdr:spPr>
        <a:xfrm>
          <a:off x="1447800" y="10529570"/>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47" name="円/楕円 146"/>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17289</xdr:rowOff>
    </xdr:from>
    <xdr:ext cx="762000" cy="259045"/>
    <xdr:sp macro="" textlink="">
      <xdr:nvSpPr>
        <xdr:cNvPr id="148" name="財政構造の弾力性該当値テキスト"/>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5842</xdr:rowOff>
    </xdr:from>
    <xdr:to>
      <xdr:col>6</xdr:col>
      <xdr:colOff>50800</xdr:colOff>
      <xdr:row>61</xdr:row>
      <xdr:rowOff>107442</xdr:rowOff>
    </xdr:to>
    <xdr:sp macro="" textlink="">
      <xdr:nvSpPr>
        <xdr:cNvPr id="149" name="円/楕円 148"/>
        <xdr:cNvSpPr/>
      </xdr:nvSpPr>
      <xdr:spPr>
        <a:xfrm>
          <a:off x="4064000" y="1046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117619</xdr:rowOff>
    </xdr:from>
    <xdr:ext cx="736600" cy="259045"/>
    <xdr:sp macro="" textlink="">
      <xdr:nvSpPr>
        <xdr:cNvPr id="150" name="テキスト ボックス 149"/>
        <xdr:cNvSpPr txBox="1"/>
      </xdr:nvSpPr>
      <xdr:spPr>
        <a:xfrm>
          <a:off x="3733800" y="1023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148336</xdr:rowOff>
    </xdr:from>
    <xdr:to>
      <xdr:col>4</xdr:col>
      <xdr:colOff>533400</xdr:colOff>
      <xdr:row>61</xdr:row>
      <xdr:rowOff>78486</xdr:rowOff>
    </xdr:to>
    <xdr:sp macro="" textlink="">
      <xdr:nvSpPr>
        <xdr:cNvPr id="151" name="円/楕円 150"/>
        <xdr:cNvSpPr/>
      </xdr:nvSpPr>
      <xdr:spPr>
        <a:xfrm>
          <a:off x="3175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88663</xdr:rowOff>
    </xdr:from>
    <xdr:ext cx="762000" cy="259045"/>
    <xdr:sp macro="" textlink="">
      <xdr:nvSpPr>
        <xdr:cNvPr id="152" name="テキスト ボックス 151"/>
        <xdr:cNvSpPr txBox="1"/>
      </xdr:nvSpPr>
      <xdr:spPr>
        <a:xfrm>
          <a:off x="2844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104648</xdr:rowOff>
    </xdr:from>
    <xdr:to>
      <xdr:col>3</xdr:col>
      <xdr:colOff>330200</xdr:colOff>
      <xdr:row>63</xdr:row>
      <xdr:rowOff>34798</xdr:rowOff>
    </xdr:to>
    <xdr:sp macro="" textlink="">
      <xdr:nvSpPr>
        <xdr:cNvPr id="153" name="円/楕円 152"/>
        <xdr:cNvSpPr/>
      </xdr:nvSpPr>
      <xdr:spPr>
        <a:xfrm>
          <a:off x="2286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44975</xdr:rowOff>
    </xdr:from>
    <xdr:ext cx="762000" cy="259045"/>
    <xdr:sp macro="" textlink="">
      <xdr:nvSpPr>
        <xdr:cNvPr id="154" name="テキスト ボックス 153"/>
        <xdr:cNvSpPr txBox="1"/>
      </xdr:nvSpPr>
      <xdr:spPr>
        <a:xfrm>
          <a:off x="1955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55" name="円/楕円 154"/>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132097</xdr:rowOff>
    </xdr:from>
    <xdr:ext cx="762000" cy="259045"/>
    <xdr:sp macro="" textlink="">
      <xdr:nvSpPr>
        <xdr:cNvPr id="156" name="テキスト ボックス 155"/>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本町は、平成１７年１０月１日合併に４町村が合併した町である。</a:t>
          </a:r>
          <a:endParaRPr lang="ja-JP" altLang="ja-JP" sz="1300">
            <a:effectLst/>
          </a:endParaRPr>
        </a:p>
        <a:p>
          <a:r>
            <a:rPr kumimoji="1" lang="ja-JP" altLang="en-US" sz="1300">
              <a:latin typeface="ＭＳ Ｐゴシック"/>
            </a:rPr>
            <a:t>　合併後は、退職者の２割までしか補充しないことで職員数の削減を図った。（一般職員等：平成１８年度　３１２人→平成２６年度　２３５人）</a:t>
          </a:r>
          <a:endParaRPr kumimoji="1" lang="en-US" altLang="ja-JP" sz="1300">
            <a:latin typeface="ＭＳ Ｐゴシック"/>
          </a:endParaRPr>
        </a:p>
        <a:p>
          <a:r>
            <a:rPr kumimoji="1" lang="ja-JP" altLang="en-US" sz="1300">
              <a:latin typeface="ＭＳ Ｐゴシック"/>
            </a:rPr>
            <a:t>　旧町村間の距離が遠く、支所を設置していること、地域活性化を図るためジオパークに係る専属職員を配置していることもあり類似団体より職員数が多い。</a:t>
          </a:r>
          <a:endParaRPr kumimoji="1" lang="en-US" altLang="ja-JP" sz="1300">
            <a:latin typeface="ＭＳ Ｐゴシック"/>
          </a:endParaRPr>
        </a:p>
        <a:p>
          <a:r>
            <a:rPr kumimoji="1" lang="ja-JP" altLang="en-US" sz="1300">
              <a:latin typeface="ＭＳ Ｐゴシック"/>
            </a:rPr>
            <a:t>　また、公共施設の管理や１８０㎞に及ぶ町道の除排雪に係る委託料等が多いことから類似団体の平均を上回っている。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106902</xdr:rowOff>
    </xdr:from>
    <xdr:to>
      <xdr:col>7</xdr:col>
      <xdr:colOff>152400</xdr:colOff>
      <xdr:row>88</xdr:row>
      <xdr:rowOff>24468</xdr:rowOff>
    </xdr:to>
    <xdr:cxnSp macro="">
      <xdr:nvCxnSpPr>
        <xdr:cNvPr id="191" name="直線コネクタ 190"/>
        <xdr:cNvCxnSpPr/>
      </xdr:nvCxnSpPr>
      <xdr:spPr>
        <a:xfrm>
          <a:off x="4114800" y="15023052"/>
          <a:ext cx="838200" cy="8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106902</xdr:rowOff>
    </xdr:from>
    <xdr:to>
      <xdr:col>6</xdr:col>
      <xdr:colOff>0</xdr:colOff>
      <xdr:row>87</xdr:row>
      <xdr:rowOff>115532</xdr:rowOff>
    </xdr:to>
    <xdr:cxnSp macro="">
      <xdr:nvCxnSpPr>
        <xdr:cNvPr id="194" name="直線コネクタ 193"/>
        <xdr:cNvCxnSpPr/>
      </xdr:nvCxnSpPr>
      <xdr:spPr>
        <a:xfrm flipV="1">
          <a:off x="3225800" y="15023052"/>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115532</xdr:rowOff>
    </xdr:from>
    <xdr:to>
      <xdr:col>4</xdr:col>
      <xdr:colOff>482600</xdr:colOff>
      <xdr:row>87</xdr:row>
      <xdr:rowOff>122354</xdr:rowOff>
    </xdr:to>
    <xdr:cxnSp macro="">
      <xdr:nvCxnSpPr>
        <xdr:cNvPr id="197" name="直線コネクタ 196"/>
        <xdr:cNvCxnSpPr/>
      </xdr:nvCxnSpPr>
      <xdr:spPr>
        <a:xfrm flipV="1">
          <a:off x="2336800" y="15031682"/>
          <a:ext cx="889000" cy="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46055</xdr:rowOff>
    </xdr:from>
    <xdr:to>
      <xdr:col>3</xdr:col>
      <xdr:colOff>279400</xdr:colOff>
      <xdr:row>87</xdr:row>
      <xdr:rowOff>122354</xdr:rowOff>
    </xdr:to>
    <xdr:cxnSp macro="">
      <xdr:nvCxnSpPr>
        <xdr:cNvPr id="200" name="直線コネクタ 199"/>
        <xdr:cNvCxnSpPr/>
      </xdr:nvCxnSpPr>
      <xdr:spPr>
        <a:xfrm>
          <a:off x="1447800" y="14962205"/>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87</xdr:row>
      <xdr:rowOff>145118</xdr:rowOff>
    </xdr:from>
    <xdr:to>
      <xdr:col>7</xdr:col>
      <xdr:colOff>203200</xdr:colOff>
      <xdr:row>88</xdr:row>
      <xdr:rowOff>75268</xdr:rowOff>
    </xdr:to>
    <xdr:sp macro="" textlink="">
      <xdr:nvSpPr>
        <xdr:cNvPr id="210" name="円/楕円 209"/>
        <xdr:cNvSpPr/>
      </xdr:nvSpPr>
      <xdr:spPr>
        <a:xfrm>
          <a:off x="4902200" y="1506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87</xdr:row>
      <xdr:rowOff>117195</xdr:rowOff>
    </xdr:from>
    <xdr:ext cx="762000" cy="259045"/>
    <xdr:sp macro="" textlink="">
      <xdr:nvSpPr>
        <xdr:cNvPr id="211" name="人件費・物件費等の状況該当値テキスト"/>
        <xdr:cNvSpPr txBox="1"/>
      </xdr:nvSpPr>
      <xdr:spPr>
        <a:xfrm>
          <a:off x="5041900" y="150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213,042</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56102</xdr:rowOff>
    </xdr:from>
    <xdr:to>
      <xdr:col>6</xdr:col>
      <xdr:colOff>50800</xdr:colOff>
      <xdr:row>87</xdr:row>
      <xdr:rowOff>157702</xdr:rowOff>
    </xdr:to>
    <xdr:sp macro="" textlink="">
      <xdr:nvSpPr>
        <xdr:cNvPr id="212" name="円/楕円 211"/>
        <xdr:cNvSpPr/>
      </xdr:nvSpPr>
      <xdr:spPr>
        <a:xfrm>
          <a:off x="4064000" y="149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142479</xdr:rowOff>
    </xdr:from>
    <xdr:ext cx="736600" cy="259045"/>
    <xdr:sp macro="" textlink="">
      <xdr:nvSpPr>
        <xdr:cNvPr id="213" name="テキスト ボックス 212"/>
        <xdr:cNvSpPr txBox="1"/>
      </xdr:nvSpPr>
      <xdr:spPr>
        <a:xfrm>
          <a:off x="3733800" y="15058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201,975</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64732</xdr:rowOff>
    </xdr:from>
    <xdr:to>
      <xdr:col>4</xdr:col>
      <xdr:colOff>533400</xdr:colOff>
      <xdr:row>87</xdr:row>
      <xdr:rowOff>166332</xdr:rowOff>
    </xdr:to>
    <xdr:sp macro="" textlink="">
      <xdr:nvSpPr>
        <xdr:cNvPr id="214" name="円/楕円 213"/>
        <xdr:cNvSpPr/>
      </xdr:nvSpPr>
      <xdr:spPr>
        <a:xfrm>
          <a:off x="3175000" y="149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151109</xdr:rowOff>
    </xdr:from>
    <xdr:ext cx="762000" cy="259045"/>
    <xdr:sp macro="" textlink="">
      <xdr:nvSpPr>
        <xdr:cNvPr id="215" name="テキスト ボックス 214"/>
        <xdr:cNvSpPr txBox="1"/>
      </xdr:nvSpPr>
      <xdr:spPr>
        <a:xfrm>
          <a:off x="2844800" y="1506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203,048</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71554</xdr:rowOff>
    </xdr:from>
    <xdr:to>
      <xdr:col>3</xdr:col>
      <xdr:colOff>330200</xdr:colOff>
      <xdr:row>88</xdr:row>
      <xdr:rowOff>1704</xdr:rowOff>
    </xdr:to>
    <xdr:sp macro="" textlink="">
      <xdr:nvSpPr>
        <xdr:cNvPr id="216" name="円/楕円 215"/>
        <xdr:cNvSpPr/>
      </xdr:nvSpPr>
      <xdr:spPr>
        <a:xfrm>
          <a:off x="2286000" y="1498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157931</xdr:rowOff>
    </xdr:from>
    <xdr:ext cx="762000" cy="259045"/>
    <xdr:sp macro="" textlink="">
      <xdr:nvSpPr>
        <xdr:cNvPr id="217" name="テキスト ボックス 216"/>
        <xdr:cNvSpPr txBox="1"/>
      </xdr:nvSpPr>
      <xdr:spPr>
        <a:xfrm>
          <a:off x="1955800" y="1507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203,896</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166705</xdr:rowOff>
    </xdr:from>
    <xdr:to>
      <xdr:col>2</xdr:col>
      <xdr:colOff>127000</xdr:colOff>
      <xdr:row>87</xdr:row>
      <xdr:rowOff>96855</xdr:rowOff>
    </xdr:to>
    <xdr:sp macro="" textlink="">
      <xdr:nvSpPr>
        <xdr:cNvPr id="218" name="円/楕円 217"/>
        <xdr:cNvSpPr/>
      </xdr:nvSpPr>
      <xdr:spPr>
        <a:xfrm>
          <a:off x="1397000" y="149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81632</xdr:rowOff>
    </xdr:from>
    <xdr:ext cx="762000" cy="259045"/>
    <xdr:sp macro="" textlink="">
      <xdr:nvSpPr>
        <xdr:cNvPr id="219" name="テキスト ボックス 218"/>
        <xdr:cNvSpPr txBox="1"/>
      </xdr:nvSpPr>
      <xdr:spPr>
        <a:xfrm>
          <a:off x="1066800" y="1499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194,410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職員の退職、各経験年数階層の変動に伴う平均給料月額の変動により減少している。</a:t>
          </a:r>
          <a:endParaRPr kumimoji="1" lang="en-US" altLang="ja-JP" sz="1300">
            <a:latin typeface="ＭＳ Ｐゴシック"/>
          </a:endParaRPr>
        </a:p>
        <a:p>
          <a:r>
            <a:rPr kumimoji="1" lang="ja-JP" altLang="en-US" sz="1300">
              <a:latin typeface="ＭＳ Ｐゴシック"/>
            </a:rPr>
            <a:t>　今後も引き続き水準を抑える。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68580</xdr:rowOff>
    </xdr:from>
    <xdr:to>
      <xdr:col>24</xdr:col>
      <xdr:colOff>558800</xdr:colOff>
      <xdr:row>86</xdr:row>
      <xdr:rowOff>29211</xdr:rowOff>
    </xdr:to>
    <xdr:cxnSp macro="">
      <xdr:nvCxnSpPr>
        <xdr:cNvPr id="248" name="直線コネクタ 247"/>
        <xdr:cNvCxnSpPr/>
      </xdr:nvCxnSpPr>
      <xdr:spPr>
        <a:xfrm flipV="1">
          <a:off x="17018000" y="13784580"/>
          <a:ext cx="0" cy="989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1288</xdr:rowOff>
    </xdr:from>
    <xdr:ext cx="762000" cy="259045"/>
    <xdr:sp macro="" textlink="">
      <xdr:nvSpPr>
        <xdr:cNvPr id="249" name="給与水準   （国との比較）最小値テキスト"/>
        <xdr:cNvSpPr txBox="1"/>
      </xdr:nvSpPr>
      <xdr:spPr>
        <a:xfrm>
          <a:off x="17106900" y="1474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86</xdr:row>
      <xdr:rowOff>29211</xdr:rowOff>
    </xdr:from>
    <xdr:to>
      <xdr:col>24</xdr:col>
      <xdr:colOff>647700</xdr:colOff>
      <xdr:row>86</xdr:row>
      <xdr:rowOff>29211</xdr:rowOff>
    </xdr:to>
    <xdr:cxnSp macro="">
      <xdr:nvCxnSpPr>
        <xdr:cNvPr id="250" name="直線コネクタ 249"/>
        <xdr:cNvCxnSpPr/>
      </xdr:nvCxnSpPr>
      <xdr:spPr>
        <a:xfrm>
          <a:off x="16929100" y="1477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154957</xdr:rowOff>
    </xdr:from>
    <xdr:ext cx="762000" cy="259045"/>
    <xdr:sp macro="" textlink="">
      <xdr:nvSpPr>
        <xdr:cNvPr id="251"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68580</xdr:rowOff>
    </xdr:from>
    <xdr:to>
      <xdr:col>24</xdr:col>
      <xdr:colOff>647700</xdr:colOff>
      <xdr:row>80</xdr:row>
      <xdr:rowOff>68580</xdr:rowOff>
    </xdr:to>
    <xdr:cxnSp macro="">
      <xdr:nvCxnSpPr>
        <xdr:cNvPr id="252" name="直線コネクタ 251"/>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84</xdr:row>
      <xdr:rowOff>18204</xdr:rowOff>
    </xdr:to>
    <xdr:cxnSp macro="">
      <xdr:nvCxnSpPr>
        <xdr:cNvPr id="253" name="直線コネクタ 252"/>
        <xdr:cNvCxnSpPr/>
      </xdr:nvCxnSpPr>
      <xdr:spPr>
        <a:xfrm flipV="1">
          <a:off x="16179800" y="1433152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38540</xdr:rowOff>
    </xdr:from>
    <xdr:ext cx="762000" cy="259045"/>
    <xdr:sp macro="" textlink="">
      <xdr:nvSpPr>
        <xdr:cNvPr id="254" name="給与水準   （国との比較）平均値テキスト"/>
        <xdr:cNvSpPr txBox="1"/>
      </xdr:nvSpPr>
      <xdr:spPr>
        <a:xfrm>
          <a:off x="17106900" y="14268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55" name="フローチャート : 判断 254"/>
        <xdr:cNvSpPr/>
      </xdr:nvSpPr>
      <xdr:spPr>
        <a:xfrm>
          <a:off x="169672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88</xdr:row>
      <xdr:rowOff>24130</xdr:rowOff>
    </xdr:to>
    <xdr:cxnSp macro="">
      <xdr:nvCxnSpPr>
        <xdr:cNvPr id="256" name="直線コネクタ 255"/>
        <xdr:cNvCxnSpPr/>
      </xdr:nvCxnSpPr>
      <xdr:spPr>
        <a:xfrm flipV="1">
          <a:off x="15290800" y="14420004"/>
          <a:ext cx="889000" cy="69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7" name="フローチャート : 判断 256"/>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8" name="テキスト ボックス 257"/>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88477</xdr:rowOff>
    </xdr:to>
    <xdr:cxnSp macro="">
      <xdr:nvCxnSpPr>
        <xdr:cNvPr id="259" name="直線コネクタ 258"/>
        <xdr:cNvCxnSpPr/>
      </xdr:nvCxnSpPr>
      <xdr:spPr>
        <a:xfrm flipV="1">
          <a:off x="14401800" y="1511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88477</xdr:rowOff>
    </xdr:to>
    <xdr:cxnSp macro="">
      <xdr:nvCxnSpPr>
        <xdr:cNvPr id="262" name="直線コネクタ 261"/>
        <xdr:cNvCxnSpPr/>
      </xdr:nvCxnSpPr>
      <xdr:spPr>
        <a:xfrm>
          <a:off x="13512800" y="14540654"/>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3" name="フローチャート : 判断 262"/>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119820</xdr:rowOff>
    </xdr:from>
    <xdr:ext cx="762000" cy="259045"/>
    <xdr:sp macro="" textlink="">
      <xdr:nvSpPr>
        <xdr:cNvPr id="264" name="テキスト ボックス 263"/>
        <xdr:cNvSpPr txBox="1"/>
      </xdr:nvSpPr>
      <xdr:spPr>
        <a:xfrm>
          <a:off x="14020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50377</xdr:rowOff>
    </xdr:from>
    <xdr:to>
      <xdr:col>19</xdr:col>
      <xdr:colOff>533400</xdr:colOff>
      <xdr:row>83</xdr:row>
      <xdr:rowOff>151977</xdr:rowOff>
    </xdr:to>
    <xdr:sp macro="" textlink="">
      <xdr:nvSpPr>
        <xdr:cNvPr id="265" name="フローチャート : 判断 264"/>
        <xdr:cNvSpPr/>
      </xdr:nvSpPr>
      <xdr:spPr>
        <a:xfrm>
          <a:off x="13462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162154</xdr:rowOff>
    </xdr:from>
    <xdr:ext cx="762000" cy="259045"/>
    <xdr:sp macro="" textlink="">
      <xdr:nvSpPr>
        <xdr:cNvPr id="266" name="テキスト ボックス 265"/>
        <xdr:cNvSpPr txBox="1"/>
      </xdr:nvSpPr>
      <xdr:spPr>
        <a:xfrm>
          <a:off x="13131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72" name="円/楕円 271"/>
        <xdr:cNvSpPr/>
      </xdr:nvSpPr>
      <xdr:spPr>
        <a:xfrm>
          <a:off x="169672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66904</xdr:rowOff>
    </xdr:from>
    <xdr:ext cx="762000" cy="259045"/>
    <xdr:sp macro="" textlink="">
      <xdr:nvSpPr>
        <xdr:cNvPr id="273" name="給与水準   （国との比較）該当値テキスト"/>
        <xdr:cNvSpPr txBox="1"/>
      </xdr:nvSpPr>
      <xdr:spPr>
        <a:xfrm>
          <a:off x="17106900" y="1412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138854</xdr:rowOff>
    </xdr:from>
    <xdr:to>
      <xdr:col>23</xdr:col>
      <xdr:colOff>457200</xdr:colOff>
      <xdr:row>84</xdr:row>
      <xdr:rowOff>69004</xdr:rowOff>
    </xdr:to>
    <xdr:sp macro="" textlink="">
      <xdr:nvSpPr>
        <xdr:cNvPr id="274" name="円/楕円 273"/>
        <xdr:cNvSpPr/>
      </xdr:nvSpPr>
      <xdr:spPr>
        <a:xfrm>
          <a:off x="16129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53781</xdr:rowOff>
    </xdr:from>
    <xdr:ext cx="736600" cy="259045"/>
    <xdr:sp macro="" textlink="">
      <xdr:nvSpPr>
        <xdr:cNvPr id="275" name="テキスト ボックス 274"/>
        <xdr:cNvSpPr txBox="1"/>
      </xdr:nvSpPr>
      <xdr:spPr>
        <a:xfrm>
          <a:off x="15798800" y="1445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6" name="円/楕円 275"/>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7" name="テキスト ボックス 276"/>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37677</xdr:rowOff>
    </xdr:from>
    <xdr:to>
      <xdr:col>21</xdr:col>
      <xdr:colOff>50800</xdr:colOff>
      <xdr:row>88</xdr:row>
      <xdr:rowOff>139277</xdr:rowOff>
    </xdr:to>
    <xdr:sp macro="" textlink="">
      <xdr:nvSpPr>
        <xdr:cNvPr id="278" name="円/楕円 277"/>
        <xdr:cNvSpPr/>
      </xdr:nvSpPr>
      <xdr:spPr>
        <a:xfrm>
          <a:off x="14351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124054</xdr:rowOff>
    </xdr:from>
    <xdr:ext cx="762000" cy="259045"/>
    <xdr:sp macro="" textlink="">
      <xdr:nvSpPr>
        <xdr:cNvPr id="279" name="テキスト ボックス 278"/>
        <xdr:cNvSpPr txBox="1"/>
      </xdr:nvSpPr>
      <xdr:spPr>
        <a:xfrm>
          <a:off x="14020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0" name="円/楕円 279"/>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1" name="テキスト ボックス 280"/>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合併後は、退職者の２割までしか補充しないことで職員数の削減を図った。（一般職員等：平成１８年度　３１２人→平成２６年度　２３５人）</a:t>
          </a:r>
        </a:p>
        <a:p>
          <a:r>
            <a:rPr kumimoji="1" lang="ja-JP" altLang="en-US" sz="1300">
              <a:latin typeface="ＭＳ Ｐゴシック"/>
            </a:rPr>
            <a:t>　旧町村間の距離が遠く、支所を設置していること、</a:t>
          </a:r>
          <a:r>
            <a:rPr kumimoji="1" lang="ja-JP" altLang="en-US" sz="1300" b="0">
              <a:latin typeface="ＭＳ Ｐゴシック"/>
            </a:rPr>
            <a:t>地域活性化を図るためジオパークに係る専属職員を配置していることもあり</a:t>
          </a:r>
          <a:r>
            <a:rPr kumimoji="1" lang="ja-JP" altLang="en-US" sz="1300">
              <a:latin typeface="ＭＳ Ｐゴシック"/>
            </a:rPr>
            <a:t>類似団体より職員数が多い。</a:t>
          </a:r>
        </a:p>
        <a:p>
          <a:r>
            <a:rPr kumimoji="1" lang="ja-JP" altLang="en-US" sz="1300">
              <a:latin typeface="ＭＳ Ｐゴシック"/>
            </a:rPr>
            <a:t>　今後は、定員管理適正化計画に基づき平成３３年度までに１３人削減する。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3" name="直線コネクタ 312"/>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4"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5" name="直線コネクタ 314"/>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6"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7" name="直線コネクタ 316"/>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46506</xdr:rowOff>
    </xdr:from>
    <xdr:to>
      <xdr:col>24</xdr:col>
      <xdr:colOff>558800</xdr:colOff>
      <xdr:row>63</xdr:row>
      <xdr:rowOff>49954</xdr:rowOff>
    </xdr:to>
    <xdr:cxnSp macro="">
      <xdr:nvCxnSpPr>
        <xdr:cNvPr id="318" name="直線コネクタ 317"/>
        <xdr:cNvCxnSpPr/>
      </xdr:nvCxnSpPr>
      <xdr:spPr>
        <a:xfrm flipV="1">
          <a:off x="16179800" y="1084785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9"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0" name="フローチャート : 判断 319"/>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49954</xdr:rowOff>
    </xdr:from>
    <xdr:to>
      <xdr:col>23</xdr:col>
      <xdr:colOff>406400</xdr:colOff>
      <xdr:row>63</xdr:row>
      <xdr:rowOff>74083</xdr:rowOff>
    </xdr:to>
    <xdr:cxnSp macro="">
      <xdr:nvCxnSpPr>
        <xdr:cNvPr id="321" name="直線コネクタ 320"/>
        <xdr:cNvCxnSpPr/>
      </xdr:nvCxnSpPr>
      <xdr:spPr>
        <a:xfrm flipV="1">
          <a:off x="15290800" y="108513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2" name="フローチャート : 判断 321"/>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3" name="テキスト ボックス 322"/>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74083</xdr:rowOff>
    </xdr:from>
    <xdr:to>
      <xdr:col>22</xdr:col>
      <xdr:colOff>203200</xdr:colOff>
      <xdr:row>63</xdr:row>
      <xdr:rowOff>113151</xdr:rowOff>
    </xdr:to>
    <xdr:cxnSp macro="">
      <xdr:nvCxnSpPr>
        <xdr:cNvPr id="324" name="直線コネクタ 323"/>
        <xdr:cNvCxnSpPr/>
      </xdr:nvCxnSpPr>
      <xdr:spPr>
        <a:xfrm flipV="1">
          <a:off x="14401800" y="10875433"/>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5" name="フローチャート : 判断 324"/>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6" name="テキスト ボックス 325"/>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113151</xdr:rowOff>
    </xdr:from>
    <xdr:to>
      <xdr:col>21</xdr:col>
      <xdr:colOff>0</xdr:colOff>
      <xdr:row>63</xdr:row>
      <xdr:rowOff>131535</xdr:rowOff>
    </xdr:to>
    <xdr:cxnSp macro="">
      <xdr:nvCxnSpPr>
        <xdr:cNvPr id="327" name="直線コネクタ 326"/>
        <xdr:cNvCxnSpPr/>
      </xdr:nvCxnSpPr>
      <xdr:spPr>
        <a:xfrm flipV="1">
          <a:off x="13512800" y="10914501"/>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8" name="フローチャート : 判断 327"/>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9" name="テキスト ボックス 328"/>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30" name="フローチャート : 判断 329"/>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31" name="テキスト ボックス 330"/>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167156</xdr:rowOff>
    </xdr:from>
    <xdr:to>
      <xdr:col>24</xdr:col>
      <xdr:colOff>609600</xdr:colOff>
      <xdr:row>63</xdr:row>
      <xdr:rowOff>97306</xdr:rowOff>
    </xdr:to>
    <xdr:sp macro="" textlink="">
      <xdr:nvSpPr>
        <xdr:cNvPr id="337" name="円/楕円 336"/>
        <xdr:cNvSpPr/>
      </xdr:nvSpPr>
      <xdr:spPr>
        <a:xfrm>
          <a:off x="16967200" y="107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139233</xdr:rowOff>
    </xdr:from>
    <xdr:ext cx="762000" cy="259045"/>
    <xdr:sp macro="" textlink="">
      <xdr:nvSpPr>
        <xdr:cNvPr id="338" name="定員管理の状況該当値テキスト"/>
        <xdr:cNvSpPr txBox="1"/>
      </xdr:nvSpPr>
      <xdr:spPr>
        <a:xfrm>
          <a:off x="17106900" y="1076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170604</xdr:rowOff>
    </xdr:from>
    <xdr:to>
      <xdr:col>23</xdr:col>
      <xdr:colOff>457200</xdr:colOff>
      <xdr:row>63</xdr:row>
      <xdr:rowOff>100754</xdr:rowOff>
    </xdr:to>
    <xdr:sp macro="" textlink="">
      <xdr:nvSpPr>
        <xdr:cNvPr id="339" name="円/楕円 338"/>
        <xdr:cNvSpPr/>
      </xdr:nvSpPr>
      <xdr:spPr>
        <a:xfrm>
          <a:off x="16129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85531</xdr:rowOff>
    </xdr:from>
    <xdr:ext cx="736600" cy="259045"/>
    <xdr:sp macro="" textlink="">
      <xdr:nvSpPr>
        <xdr:cNvPr id="340" name="テキスト ボックス 339"/>
        <xdr:cNvSpPr txBox="1"/>
      </xdr:nvSpPr>
      <xdr:spPr>
        <a:xfrm>
          <a:off x="15798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23283</xdr:rowOff>
    </xdr:from>
    <xdr:to>
      <xdr:col>22</xdr:col>
      <xdr:colOff>254000</xdr:colOff>
      <xdr:row>63</xdr:row>
      <xdr:rowOff>124883</xdr:rowOff>
    </xdr:to>
    <xdr:sp macro="" textlink="">
      <xdr:nvSpPr>
        <xdr:cNvPr id="341" name="円/楕円 340"/>
        <xdr:cNvSpPr/>
      </xdr:nvSpPr>
      <xdr:spPr>
        <a:xfrm>
          <a:off x="15240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109660</xdr:rowOff>
    </xdr:from>
    <xdr:ext cx="762000" cy="259045"/>
    <xdr:sp macro="" textlink="">
      <xdr:nvSpPr>
        <xdr:cNvPr id="342" name="テキスト ボックス 341"/>
        <xdr:cNvSpPr txBox="1"/>
      </xdr:nvSpPr>
      <xdr:spPr>
        <a:xfrm>
          <a:off x="14909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62351</xdr:rowOff>
    </xdr:from>
    <xdr:to>
      <xdr:col>21</xdr:col>
      <xdr:colOff>50800</xdr:colOff>
      <xdr:row>63</xdr:row>
      <xdr:rowOff>163951</xdr:rowOff>
    </xdr:to>
    <xdr:sp macro="" textlink="">
      <xdr:nvSpPr>
        <xdr:cNvPr id="343" name="円/楕円 342"/>
        <xdr:cNvSpPr/>
      </xdr:nvSpPr>
      <xdr:spPr>
        <a:xfrm>
          <a:off x="14351000" y="1086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148728</xdr:rowOff>
    </xdr:from>
    <xdr:ext cx="762000" cy="259045"/>
    <xdr:sp macro="" textlink="">
      <xdr:nvSpPr>
        <xdr:cNvPr id="344" name="テキスト ボックス 343"/>
        <xdr:cNvSpPr txBox="1"/>
      </xdr:nvSpPr>
      <xdr:spPr>
        <a:xfrm>
          <a:off x="14020800" y="10950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80735</xdr:rowOff>
    </xdr:from>
    <xdr:to>
      <xdr:col>19</xdr:col>
      <xdr:colOff>533400</xdr:colOff>
      <xdr:row>64</xdr:row>
      <xdr:rowOff>10885</xdr:rowOff>
    </xdr:to>
    <xdr:sp macro="" textlink="">
      <xdr:nvSpPr>
        <xdr:cNvPr id="345" name="円/楕円 344"/>
        <xdr:cNvSpPr/>
      </xdr:nvSpPr>
      <xdr:spPr>
        <a:xfrm>
          <a:off x="13462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167112</xdr:rowOff>
    </xdr:from>
    <xdr:ext cx="762000" cy="259045"/>
    <xdr:sp macro="" textlink="">
      <xdr:nvSpPr>
        <xdr:cNvPr id="346" name="テキスト ボックス 345"/>
        <xdr:cNvSpPr txBox="1"/>
      </xdr:nvSpPr>
      <xdr:spPr>
        <a:xfrm>
          <a:off x="13131800" y="10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地方債元利償還金、公営企業債償還財源充当繰入金、公債費に準ずる債務負担行為が減少したことから全体として比率が減少した。</a:t>
          </a:r>
          <a:endParaRPr kumimoji="1" lang="en-US" altLang="ja-JP" sz="1300">
            <a:latin typeface="ＭＳ Ｐゴシック"/>
          </a:endParaRPr>
        </a:p>
        <a:p>
          <a:r>
            <a:rPr kumimoji="1" lang="ja-JP" altLang="en-US" sz="1300">
              <a:latin typeface="ＭＳ Ｐゴシック"/>
            </a:rPr>
            <a:t>　今後も引き続き水準を抑える。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109583</xdr:rowOff>
    </xdr:from>
    <xdr:to>
      <xdr:col>24</xdr:col>
      <xdr:colOff>558800</xdr:colOff>
      <xdr:row>44</xdr:row>
      <xdr:rowOff>41003</xdr:rowOff>
    </xdr:to>
    <xdr:cxnSp macro="">
      <xdr:nvCxnSpPr>
        <xdr:cNvPr id="376" name="直線コネクタ 375"/>
        <xdr:cNvCxnSpPr/>
      </xdr:nvCxnSpPr>
      <xdr:spPr>
        <a:xfrm flipV="1">
          <a:off x="17018000" y="6281783"/>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13080</xdr:rowOff>
    </xdr:from>
    <xdr:ext cx="762000" cy="259045"/>
    <xdr:sp macro="" textlink="">
      <xdr:nvSpPr>
        <xdr:cNvPr id="377" name="公債費負担の状況最小値テキスト"/>
        <xdr:cNvSpPr txBox="1"/>
      </xdr:nvSpPr>
      <xdr:spPr>
        <a:xfrm>
          <a:off x="17106900" y="755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44</xdr:row>
      <xdr:rowOff>41003</xdr:rowOff>
    </xdr:from>
    <xdr:to>
      <xdr:col>24</xdr:col>
      <xdr:colOff>647700</xdr:colOff>
      <xdr:row>44</xdr:row>
      <xdr:rowOff>41003</xdr:rowOff>
    </xdr:to>
    <xdr:cxnSp macro="">
      <xdr:nvCxnSpPr>
        <xdr:cNvPr id="378" name="直線コネクタ 377"/>
        <xdr:cNvCxnSpPr/>
      </xdr:nvCxnSpPr>
      <xdr:spPr>
        <a:xfrm>
          <a:off x="16929100" y="758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24510</xdr:rowOff>
    </xdr:from>
    <xdr:ext cx="762000" cy="259045"/>
    <xdr:sp macro="" textlink="">
      <xdr:nvSpPr>
        <xdr:cNvPr id="379" name="公債費負担の状況最大値テキスト"/>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109583</xdr:rowOff>
    </xdr:from>
    <xdr:to>
      <xdr:col>24</xdr:col>
      <xdr:colOff>647700</xdr:colOff>
      <xdr:row>36</xdr:row>
      <xdr:rowOff>109583</xdr:rowOff>
    </xdr:to>
    <xdr:cxnSp macro="">
      <xdr:nvCxnSpPr>
        <xdr:cNvPr id="380" name="直線コネクタ 379"/>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4717</xdr:rowOff>
    </xdr:from>
    <xdr:to>
      <xdr:col>24</xdr:col>
      <xdr:colOff>558800</xdr:colOff>
      <xdr:row>42</xdr:row>
      <xdr:rowOff>87449</xdr:rowOff>
    </xdr:to>
    <xdr:cxnSp macro="">
      <xdr:nvCxnSpPr>
        <xdr:cNvPr id="381" name="直線コネクタ 380"/>
        <xdr:cNvCxnSpPr/>
      </xdr:nvCxnSpPr>
      <xdr:spPr>
        <a:xfrm flipV="1">
          <a:off x="16179800" y="7205617"/>
          <a:ext cx="8382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106515</xdr:rowOff>
    </xdr:from>
    <xdr:ext cx="762000" cy="259045"/>
    <xdr:sp macro="" textlink="">
      <xdr:nvSpPr>
        <xdr:cNvPr id="382" name="公債費負担の状況平均値テキスト"/>
        <xdr:cNvSpPr txBox="1"/>
      </xdr:nvSpPr>
      <xdr:spPr>
        <a:xfrm>
          <a:off x="17106900" y="679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89988</xdr:rowOff>
    </xdr:from>
    <xdr:to>
      <xdr:col>24</xdr:col>
      <xdr:colOff>609600</xdr:colOff>
      <xdr:row>41</xdr:row>
      <xdr:rowOff>20138</xdr:rowOff>
    </xdr:to>
    <xdr:sp macro="" textlink="">
      <xdr:nvSpPr>
        <xdr:cNvPr id="383" name="フローチャート : 判断 382"/>
        <xdr:cNvSpPr/>
      </xdr:nvSpPr>
      <xdr:spPr>
        <a:xfrm>
          <a:off x="169672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87449</xdr:rowOff>
    </xdr:from>
    <xdr:to>
      <xdr:col>23</xdr:col>
      <xdr:colOff>406400</xdr:colOff>
      <xdr:row>42</xdr:row>
      <xdr:rowOff>121920</xdr:rowOff>
    </xdr:to>
    <xdr:cxnSp macro="">
      <xdr:nvCxnSpPr>
        <xdr:cNvPr id="384" name="直線コネクタ 383"/>
        <xdr:cNvCxnSpPr/>
      </xdr:nvCxnSpPr>
      <xdr:spPr>
        <a:xfrm flipV="1">
          <a:off x="15290800" y="72883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5" name="フローチャート : 判断 384"/>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85470</xdr:rowOff>
    </xdr:from>
    <xdr:ext cx="736600" cy="259045"/>
    <xdr:sp macro="" textlink="">
      <xdr:nvSpPr>
        <xdr:cNvPr id="386" name="テキスト ボックス 385"/>
        <xdr:cNvSpPr txBox="1"/>
      </xdr:nvSpPr>
      <xdr:spPr>
        <a:xfrm>
          <a:off x="15798800" y="677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121920</xdr:rowOff>
    </xdr:from>
    <xdr:to>
      <xdr:col>22</xdr:col>
      <xdr:colOff>203200</xdr:colOff>
      <xdr:row>43</xdr:row>
      <xdr:rowOff>67673</xdr:rowOff>
    </xdr:to>
    <xdr:cxnSp macro="">
      <xdr:nvCxnSpPr>
        <xdr:cNvPr id="387" name="直線コネクタ 386"/>
        <xdr:cNvCxnSpPr/>
      </xdr:nvCxnSpPr>
      <xdr:spPr>
        <a:xfrm flipV="1">
          <a:off x="14401800" y="7322820"/>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21953</xdr:rowOff>
    </xdr:from>
    <xdr:to>
      <xdr:col>22</xdr:col>
      <xdr:colOff>254000</xdr:colOff>
      <xdr:row>41</xdr:row>
      <xdr:rowOff>123553</xdr:rowOff>
    </xdr:to>
    <xdr:sp macro="" textlink="">
      <xdr:nvSpPr>
        <xdr:cNvPr id="388" name="フローチャート : 判断 387"/>
        <xdr:cNvSpPr/>
      </xdr:nvSpPr>
      <xdr:spPr>
        <a:xfrm>
          <a:off x="15240000" y="705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133730</xdr:rowOff>
    </xdr:from>
    <xdr:ext cx="762000" cy="259045"/>
    <xdr:sp macro="" textlink="">
      <xdr:nvSpPr>
        <xdr:cNvPr id="389" name="テキスト ボックス 388"/>
        <xdr:cNvSpPr txBox="1"/>
      </xdr:nvSpPr>
      <xdr:spPr>
        <a:xfrm>
          <a:off x="14909800" y="682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67673</xdr:rowOff>
    </xdr:from>
    <xdr:to>
      <xdr:col>21</xdr:col>
      <xdr:colOff>0</xdr:colOff>
      <xdr:row>44</xdr:row>
      <xdr:rowOff>47897</xdr:rowOff>
    </xdr:to>
    <xdr:cxnSp macro="">
      <xdr:nvCxnSpPr>
        <xdr:cNvPr id="390" name="直線コネクタ 389"/>
        <xdr:cNvCxnSpPr/>
      </xdr:nvCxnSpPr>
      <xdr:spPr>
        <a:xfrm flipV="1">
          <a:off x="13512800" y="744002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84001</xdr:rowOff>
    </xdr:from>
    <xdr:to>
      <xdr:col>21</xdr:col>
      <xdr:colOff>50800</xdr:colOff>
      <xdr:row>42</xdr:row>
      <xdr:rowOff>14151</xdr:rowOff>
    </xdr:to>
    <xdr:sp macro="" textlink="">
      <xdr:nvSpPr>
        <xdr:cNvPr id="391" name="フローチャート : 判断 390"/>
        <xdr:cNvSpPr/>
      </xdr:nvSpPr>
      <xdr:spPr>
        <a:xfrm>
          <a:off x="14351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24328</xdr:rowOff>
    </xdr:from>
    <xdr:ext cx="762000" cy="259045"/>
    <xdr:sp macro="" textlink="">
      <xdr:nvSpPr>
        <xdr:cNvPr id="392" name="テキスト ボックス 391"/>
        <xdr:cNvSpPr txBox="1"/>
      </xdr:nvSpPr>
      <xdr:spPr>
        <a:xfrm>
          <a:off x="14020800" y="688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159838</xdr:rowOff>
    </xdr:from>
    <xdr:to>
      <xdr:col>19</xdr:col>
      <xdr:colOff>533400</xdr:colOff>
      <xdr:row>42</xdr:row>
      <xdr:rowOff>89988</xdr:rowOff>
    </xdr:to>
    <xdr:sp macro="" textlink="">
      <xdr:nvSpPr>
        <xdr:cNvPr id="393" name="フローチャート : 判断 392"/>
        <xdr:cNvSpPr/>
      </xdr:nvSpPr>
      <xdr:spPr>
        <a:xfrm>
          <a:off x="13462000" y="718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100165</xdr:rowOff>
    </xdr:from>
    <xdr:ext cx="762000" cy="259045"/>
    <xdr:sp macro="" textlink="">
      <xdr:nvSpPr>
        <xdr:cNvPr id="394" name="テキスト ボックス 393"/>
        <xdr:cNvSpPr txBox="1"/>
      </xdr:nvSpPr>
      <xdr:spPr>
        <a:xfrm>
          <a:off x="13131800" y="69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125367</xdr:rowOff>
    </xdr:from>
    <xdr:to>
      <xdr:col>24</xdr:col>
      <xdr:colOff>609600</xdr:colOff>
      <xdr:row>42</xdr:row>
      <xdr:rowOff>55517</xdr:rowOff>
    </xdr:to>
    <xdr:sp macro="" textlink="">
      <xdr:nvSpPr>
        <xdr:cNvPr id="400" name="円/楕円 399"/>
        <xdr:cNvSpPr/>
      </xdr:nvSpPr>
      <xdr:spPr>
        <a:xfrm>
          <a:off x="169672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97444</xdr:rowOff>
    </xdr:from>
    <xdr:ext cx="762000" cy="259045"/>
    <xdr:sp macro="" textlink="">
      <xdr:nvSpPr>
        <xdr:cNvPr id="401" name="公債費負担の状況該当値テキスト"/>
        <xdr:cNvSpPr txBox="1"/>
      </xdr:nvSpPr>
      <xdr:spPr>
        <a:xfrm>
          <a:off x="17106900" y="71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36649</xdr:rowOff>
    </xdr:from>
    <xdr:to>
      <xdr:col>23</xdr:col>
      <xdr:colOff>457200</xdr:colOff>
      <xdr:row>42</xdr:row>
      <xdr:rowOff>138249</xdr:rowOff>
    </xdr:to>
    <xdr:sp macro="" textlink="">
      <xdr:nvSpPr>
        <xdr:cNvPr id="402" name="円/楕円 401"/>
        <xdr:cNvSpPr/>
      </xdr:nvSpPr>
      <xdr:spPr>
        <a:xfrm>
          <a:off x="16129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123026</xdr:rowOff>
    </xdr:from>
    <xdr:ext cx="736600" cy="259045"/>
    <xdr:sp macro="" textlink="">
      <xdr:nvSpPr>
        <xdr:cNvPr id="403" name="テキスト ボックス 402"/>
        <xdr:cNvSpPr txBox="1"/>
      </xdr:nvSpPr>
      <xdr:spPr>
        <a:xfrm>
          <a:off x="15798800" y="7323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71120</xdr:rowOff>
    </xdr:from>
    <xdr:to>
      <xdr:col>22</xdr:col>
      <xdr:colOff>254000</xdr:colOff>
      <xdr:row>43</xdr:row>
      <xdr:rowOff>1270</xdr:rowOff>
    </xdr:to>
    <xdr:sp macro="" textlink="">
      <xdr:nvSpPr>
        <xdr:cNvPr id="404" name="円/楕円 403"/>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405" name="テキスト ボックス 40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16873</xdr:rowOff>
    </xdr:from>
    <xdr:to>
      <xdr:col>21</xdr:col>
      <xdr:colOff>50800</xdr:colOff>
      <xdr:row>43</xdr:row>
      <xdr:rowOff>118473</xdr:rowOff>
    </xdr:to>
    <xdr:sp macro="" textlink="">
      <xdr:nvSpPr>
        <xdr:cNvPr id="406" name="円/楕円 405"/>
        <xdr:cNvSpPr/>
      </xdr:nvSpPr>
      <xdr:spPr>
        <a:xfrm>
          <a:off x="14351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103250</xdr:rowOff>
    </xdr:from>
    <xdr:ext cx="762000" cy="259045"/>
    <xdr:sp macro="" textlink="">
      <xdr:nvSpPr>
        <xdr:cNvPr id="407" name="テキスト ボックス 406"/>
        <xdr:cNvSpPr txBox="1"/>
      </xdr:nvSpPr>
      <xdr:spPr>
        <a:xfrm>
          <a:off x="14020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168547</xdr:rowOff>
    </xdr:from>
    <xdr:to>
      <xdr:col>19</xdr:col>
      <xdr:colOff>533400</xdr:colOff>
      <xdr:row>44</xdr:row>
      <xdr:rowOff>98697</xdr:rowOff>
    </xdr:to>
    <xdr:sp macro="" textlink="">
      <xdr:nvSpPr>
        <xdr:cNvPr id="408" name="円/楕円 407"/>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83474</xdr:rowOff>
    </xdr:from>
    <xdr:ext cx="762000" cy="259045"/>
    <xdr:sp macro="" textlink="">
      <xdr:nvSpPr>
        <xdr:cNvPr id="409" name="テキスト ボックス 408"/>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地方債残高、公営企業債等繰入見込額及び退職手当負担見込額が減少したことから全体として比率が減少した。</a:t>
          </a:r>
          <a:endParaRPr kumimoji="1" lang="en-US" altLang="ja-JP" sz="1300">
            <a:latin typeface="ＭＳ Ｐゴシック"/>
          </a:endParaRPr>
        </a:p>
        <a:p>
          <a:r>
            <a:rPr kumimoji="1" lang="ja-JP" altLang="en-US" sz="1300">
              <a:latin typeface="ＭＳ Ｐゴシック"/>
            </a:rPr>
            <a:t>　今後も引き続き水準を抑える。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144907</xdr:rowOff>
    </xdr:from>
    <xdr:to>
      <xdr:col>24</xdr:col>
      <xdr:colOff>558800</xdr:colOff>
      <xdr:row>15</xdr:row>
      <xdr:rowOff>8848</xdr:rowOff>
    </xdr:to>
    <xdr:cxnSp macro="">
      <xdr:nvCxnSpPr>
        <xdr:cNvPr id="443" name="直線コネクタ 442"/>
        <xdr:cNvCxnSpPr/>
      </xdr:nvCxnSpPr>
      <xdr:spPr>
        <a:xfrm flipV="1">
          <a:off x="16179800" y="2545207"/>
          <a:ext cx="8382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99373</xdr:rowOff>
    </xdr:from>
    <xdr:ext cx="762000" cy="259045"/>
    <xdr:sp macro="" textlink="">
      <xdr:nvSpPr>
        <xdr:cNvPr id="444" name="将来負担の状況平均値テキスト"/>
        <xdr:cNvSpPr txBox="1"/>
      </xdr:nvSpPr>
      <xdr:spPr>
        <a:xfrm>
          <a:off x="17106900" y="2328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5" name="フローチャート : 判断 444"/>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8848</xdr:rowOff>
    </xdr:from>
    <xdr:to>
      <xdr:col>23</xdr:col>
      <xdr:colOff>406400</xdr:colOff>
      <xdr:row>16</xdr:row>
      <xdr:rowOff>12742</xdr:rowOff>
    </xdr:to>
    <xdr:cxnSp macro="">
      <xdr:nvCxnSpPr>
        <xdr:cNvPr id="446" name="直線コネクタ 445"/>
        <xdr:cNvCxnSpPr/>
      </xdr:nvCxnSpPr>
      <xdr:spPr>
        <a:xfrm flipV="1">
          <a:off x="15290800" y="2580598"/>
          <a:ext cx="889000" cy="17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7" name="フローチャート : 判断 446"/>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8" name="テキスト ボックス 447"/>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12742</xdr:rowOff>
    </xdr:from>
    <xdr:to>
      <xdr:col>22</xdr:col>
      <xdr:colOff>203200</xdr:colOff>
      <xdr:row>17</xdr:row>
      <xdr:rowOff>92244</xdr:rowOff>
    </xdr:to>
    <xdr:cxnSp macro="">
      <xdr:nvCxnSpPr>
        <xdr:cNvPr id="449" name="直線コネクタ 448"/>
        <xdr:cNvCxnSpPr/>
      </xdr:nvCxnSpPr>
      <xdr:spPr>
        <a:xfrm flipV="1">
          <a:off x="14401800" y="275594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166497</xdr:rowOff>
    </xdr:from>
    <xdr:to>
      <xdr:col>22</xdr:col>
      <xdr:colOff>254000</xdr:colOff>
      <xdr:row>15</xdr:row>
      <xdr:rowOff>96647</xdr:rowOff>
    </xdr:to>
    <xdr:sp macro="" textlink="">
      <xdr:nvSpPr>
        <xdr:cNvPr id="450" name="フローチャート : 判断 449"/>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51" name="テキスト ボックス 450"/>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92244</xdr:rowOff>
    </xdr:from>
    <xdr:to>
      <xdr:col>21</xdr:col>
      <xdr:colOff>0</xdr:colOff>
      <xdr:row>18</xdr:row>
      <xdr:rowOff>45466</xdr:rowOff>
    </xdr:to>
    <xdr:cxnSp macro="">
      <xdr:nvCxnSpPr>
        <xdr:cNvPr id="452" name="直線コネクタ 451"/>
        <xdr:cNvCxnSpPr/>
      </xdr:nvCxnSpPr>
      <xdr:spPr>
        <a:xfrm flipV="1">
          <a:off x="13512800" y="3006894"/>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71459</xdr:rowOff>
    </xdr:from>
    <xdr:to>
      <xdr:col>21</xdr:col>
      <xdr:colOff>50800</xdr:colOff>
      <xdr:row>16</xdr:row>
      <xdr:rowOff>1609</xdr:rowOff>
    </xdr:to>
    <xdr:sp macro="" textlink="">
      <xdr:nvSpPr>
        <xdr:cNvPr id="453" name="フローチャート : 判断 452"/>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4" name="テキスト ボックス 453"/>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55" name="フローチャート : 判断 454"/>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120371</xdr:rowOff>
    </xdr:from>
    <xdr:ext cx="762000" cy="259045"/>
    <xdr:sp macro="" textlink="">
      <xdr:nvSpPr>
        <xdr:cNvPr id="456" name="テキスト ボックス 455"/>
        <xdr:cNvSpPr txBox="1"/>
      </xdr:nvSpPr>
      <xdr:spPr>
        <a:xfrm>
          <a:off x="13131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94107</xdr:rowOff>
    </xdr:from>
    <xdr:to>
      <xdr:col>24</xdr:col>
      <xdr:colOff>609600</xdr:colOff>
      <xdr:row>15</xdr:row>
      <xdr:rowOff>24257</xdr:rowOff>
    </xdr:to>
    <xdr:sp macro="" textlink="">
      <xdr:nvSpPr>
        <xdr:cNvPr id="462" name="円/楕円 461"/>
        <xdr:cNvSpPr/>
      </xdr:nvSpPr>
      <xdr:spPr>
        <a:xfrm>
          <a:off x="16967200" y="24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66184</xdr:rowOff>
    </xdr:from>
    <xdr:ext cx="762000" cy="259045"/>
    <xdr:sp macro="" textlink="">
      <xdr:nvSpPr>
        <xdr:cNvPr id="463" name="将来負担の状況該当値テキスト"/>
        <xdr:cNvSpPr txBox="1"/>
      </xdr:nvSpPr>
      <xdr:spPr>
        <a:xfrm>
          <a:off x="17106900" y="2466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129498</xdr:rowOff>
    </xdr:from>
    <xdr:to>
      <xdr:col>23</xdr:col>
      <xdr:colOff>457200</xdr:colOff>
      <xdr:row>15</xdr:row>
      <xdr:rowOff>59648</xdr:rowOff>
    </xdr:to>
    <xdr:sp macro="" textlink="">
      <xdr:nvSpPr>
        <xdr:cNvPr id="464" name="円/楕円 463"/>
        <xdr:cNvSpPr/>
      </xdr:nvSpPr>
      <xdr:spPr>
        <a:xfrm>
          <a:off x="16129000" y="25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44425</xdr:rowOff>
    </xdr:from>
    <xdr:ext cx="736600" cy="259045"/>
    <xdr:sp macro="" textlink="">
      <xdr:nvSpPr>
        <xdr:cNvPr id="465" name="テキスト ボックス 464"/>
        <xdr:cNvSpPr txBox="1"/>
      </xdr:nvSpPr>
      <xdr:spPr>
        <a:xfrm>
          <a:off x="15798800" y="2616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133392</xdr:rowOff>
    </xdr:from>
    <xdr:to>
      <xdr:col>22</xdr:col>
      <xdr:colOff>254000</xdr:colOff>
      <xdr:row>16</xdr:row>
      <xdr:rowOff>63542</xdr:rowOff>
    </xdr:to>
    <xdr:sp macro="" textlink="">
      <xdr:nvSpPr>
        <xdr:cNvPr id="466" name="円/楕円 465"/>
        <xdr:cNvSpPr/>
      </xdr:nvSpPr>
      <xdr:spPr>
        <a:xfrm>
          <a:off x="15240000" y="27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48319</xdr:rowOff>
    </xdr:from>
    <xdr:ext cx="762000" cy="259045"/>
    <xdr:sp macro="" textlink="">
      <xdr:nvSpPr>
        <xdr:cNvPr id="467" name="テキスト ボックス 466"/>
        <xdr:cNvSpPr txBox="1"/>
      </xdr:nvSpPr>
      <xdr:spPr>
        <a:xfrm>
          <a:off x="14909800" y="27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41444</xdr:rowOff>
    </xdr:from>
    <xdr:to>
      <xdr:col>21</xdr:col>
      <xdr:colOff>50800</xdr:colOff>
      <xdr:row>17</xdr:row>
      <xdr:rowOff>143044</xdr:rowOff>
    </xdr:to>
    <xdr:sp macro="" textlink="">
      <xdr:nvSpPr>
        <xdr:cNvPr id="468" name="円/楕円 467"/>
        <xdr:cNvSpPr/>
      </xdr:nvSpPr>
      <xdr:spPr>
        <a:xfrm>
          <a:off x="14351000" y="295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127821</xdr:rowOff>
    </xdr:from>
    <xdr:ext cx="762000" cy="259045"/>
    <xdr:sp macro="" textlink="">
      <xdr:nvSpPr>
        <xdr:cNvPr id="469" name="テキスト ボックス 468"/>
        <xdr:cNvSpPr txBox="1"/>
      </xdr:nvSpPr>
      <xdr:spPr>
        <a:xfrm>
          <a:off x="14020800" y="30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166116</xdr:rowOff>
    </xdr:from>
    <xdr:to>
      <xdr:col>19</xdr:col>
      <xdr:colOff>533400</xdr:colOff>
      <xdr:row>18</xdr:row>
      <xdr:rowOff>96266</xdr:rowOff>
    </xdr:to>
    <xdr:sp macro="" textlink="">
      <xdr:nvSpPr>
        <xdr:cNvPr id="470" name="円/楕円 469"/>
        <xdr:cNvSpPr/>
      </xdr:nvSpPr>
      <xdr:spPr>
        <a:xfrm>
          <a:off x="134620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81043</xdr:rowOff>
    </xdr:from>
    <xdr:ext cx="762000" cy="259045"/>
    <xdr:sp macro="" textlink="">
      <xdr:nvSpPr>
        <xdr:cNvPr id="471" name="テキスト ボックス 470"/>
        <xdr:cNvSpPr txBox="1"/>
      </xdr:nvSpPr>
      <xdr:spPr>
        <a:xfrm>
          <a:off x="131318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北海道遠軽町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21,432
21,376
1,332.45
14,800,824
14,358,998
308,112
9,981,334
19,405,312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10.7
21.7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本町は、平成１７年１０月１日合併に４町村が合併した町である。</a:t>
          </a:r>
        </a:p>
        <a:p>
          <a:r>
            <a:rPr kumimoji="1" lang="ja-JP" altLang="en-US" sz="1200">
              <a:latin typeface="ＭＳ Ｐゴシック"/>
            </a:rPr>
            <a:t>　合併後は、退職者の２割までしか補充しないことで職員数の削減を図った。（一般職員等：平成１８年度　３１２人→平成２６年度　２３５人）</a:t>
          </a:r>
        </a:p>
        <a:p>
          <a:r>
            <a:rPr kumimoji="1" lang="ja-JP" altLang="en-US" sz="1200">
              <a:latin typeface="ＭＳ Ｐゴシック"/>
            </a:rPr>
            <a:t>　旧町村間の距離が遠く、支所を設置していること、地域活性化を図るためジオパークに係る専属職員を配置していることもあり類似団体より職員数が多い。類似団体の平均をわずかに下回っているが、今後は、定員管理適正化計画に基づき削減に努める。</a:t>
          </a: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67564</xdr:rowOff>
    </xdr:to>
    <xdr:cxnSp macro="">
      <xdr:nvCxnSpPr>
        <xdr:cNvPr id="62" name="直線コネクタ 61"/>
        <xdr:cNvCxnSpPr/>
      </xdr:nvCxnSpPr>
      <xdr:spPr>
        <a:xfrm>
          <a:off x="3987800" y="61986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53848</xdr:rowOff>
    </xdr:to>
    <xdr:cxnSp macro="">
      <xdr:nvCxnSpPr>
        <xdr:cNvPr id="65" name="直線コネクタ 64"/>
        <xdr:cNvCxnSpPr/>
      </xdr:nvCxnSpPr>
      <xdr:spPr>
        <a:xfrm flipV="1">
          <a:off x="3098800" y="61986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53848</xdr:rowOff>
    </xdr:from>
    <xdr:to>
      <xdr:col>4</xdr:col>
      <xdr:colOff>346075</xdr:colOff>
      <xdr:row>36</xdr:row>
      <xdr:rowOff>145288</xdr:rowOff>
    </xdr:to>
    <xdr:cxnSp macro="">
      <xdr:nvCxnSpPr>
        <xdr:cNvPr id="68" name="直線コネクタ 67"/>
        <xdr:cNvCxnSpPr/>
      </xdr:nvCxnSpPr>
      <xdr:spPr>
        <a:xfrm flipV="1">
          <a:off x="2209800" y="62260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140716</xdr:rowOff>
    </xdr:from>
    <xdr:to>
      <xdr:col>3</xdr:col>
      <xdr:colOff>142875</xdr:colOff>
      <xdr:row>36</xdr:row>
      <xdr:rowOff>145288</xdr:rowOff>
    </xdr:to>
    <xdr:cxnSp macro="">
      <xdr:nvCxnSpPr>
        <xdr:cNvPr id="71" name="直線コネクタ 70"/>
        <xdr:cNvCxnSpPr/>
      </xdr:nvCxnSpPr>
      <xdr:spPr>
        <a:xfrm>
          <a:off x="1320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5" name="テキスト ボックス 74"/>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16764</xdr:rowOff>
    </xdr:from>
    <xdr:to>
      <xdr:col>7</xdr:col>
      <xdr:colOff>66675</xdr:colOff>
      <xdr:row>36</xdr:row>
      <xdr:rowOff>118364</xdr:rowOff>
    </xdr:to>
    <xdr:sp macro="" textlink="">
      <xdr:nvSpPr>
        <xdr:cNvPr id="81" name="円/楕円 80"/>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33291</xdr:rowOff>
    </xdr:from>
    <xdr:ext cx="762000" cy="259045"/>
    <xdr:sp macro="" textlink="">
      <xdr:nvSpPr>
        <xdr:cNvPr id="82"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147066</xdr:rowOff>
    </xdr:from>
    <xdr:to>
      <xdr:col>5</xdr:col>
      <xdr:colOff>600075</xdr:colOff>
      <xdr:row>36</xdr:row>
      <xdr:rowOff>77216</xdr:rowOff>
    </xdr:to>
    <xdr:sp macro="" textlink="">
      <xdr:nvSpPr>
        <xdr:cNvPr id="83" name="円/楕円 82"/>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87393</xdr:rowOff>
    </xdr:from>
    <xdr:ext cx="736600" cy="259045"/>
    <xdr:sp macro="" textlink="">
      <xdr:nvSpPr>
        <xdr:cNvPr id="84" name="テキスト ボックス 83"/>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xdr:rowOff>
    </xdr:from>
    <xdr:to>
      <xdr:col>4</xdr:col>
      <xdr:colOff>396875</xdr:colOff>
      <xdr:row>36</xdr:row>
      <xdr:rowOff>104648</xdr:rowOff>
    </xdr:to>
    <xdr:sp macro="" textlink="">
      <xdr:nvSpPr>
        <xdr:cNvPr id="85" name="円/楕円 84"/>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114825</xdr:rowOff>
    </xdr:from>
    <xdr:ext cx="762000" cy="259045"/>
    <xdr:sp macro="" textlink="">
      <xdr:nvSpPr>
        <xdr:cNvPr id="86" name="テキスト ボックス 85"/>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94488</xdr:rowOff>
    </xdr:from>
    <xdr:to>
      <xdr:col>3</xdr:col>
      <xdr:colOff>193675</xdr:colOff>
      <xdr:row>37</xdr:row>
      <xdr:rowOff>24638</xdr:rowOff>
    </xdr:to>
    <xdr:sp macro="" textlink="">
      <xdr:nvSpPr>
        <xdr:cNvPr id="87" name="円/楕円 86"/>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34815</xdr:rowOff>
    </xdr:from>
    <xdr:ext cx="762000" cy="259045"/>
    <xdr:sp macro="" textlink="">
      <xdr:nvSpPr>
        <xdr:cNvPr id="88" name="テキスト ボックス 87"/>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89916</xdr:rowOff>
    </xdr:from>
    <xdr:to>
      <xdr:col>1</xdr:col>
      <xdr:colOff>676275</xdr:colOff>
      <xdr:row>37</xdr:row>
      <xdr:rowOff>20066</xdr:rowOff>
    </xdr:to>
    <xdr:sp macro="" textlink="">
      <xdr:nvSpPr>
        <xdr:cNvPr id="89" name="円/楕円 88"/>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30243</xdr:rowOff>
    </xdr:from>
    <xdr:ext cx="762000" cy="259045"/>
    <xdr:sp macro="" textlink="">
      <xdr:nvSpPr>
        <xdr:cNvPr id="90" name="テキスト ボックス 89"/>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本町は、平成１７年１０月１日合併に４町村が合併した町である。</a:t>
          </a:r>
        </a:p>
        <a:p>
          <a:r>
            <a:rPr kumimoji="1" lang="ja-JP" altLang="en-US" sz="1200">
              <a:latin typeface="ＭＳ Ｐゴシック"/>
            </a:rPr>
            <a:t>　類似団体より公共施設が多いこと、１８０㎞に及ぶ町道の除排雪に係る委託料等が多いことから類似団体の平均を上回っている。</a:t>
          </a:r>
          <a:endParaRPr kumimoji="1" lang="en-US" altLang="ja-JP" sz="1200">
            <a:latin typeface="ＭＳ Ｐゴシック"/>
          </a:endParaRPr>
        </a:p>
        <a:p>
          <a:r>
            <a:rPr kumimoji="1" lang="ja-JP" altLang="en-US" sz="1200">
              <a:latin typeface="ＭＳ Ｐゴシック"/>
            </a:rPr>
            <a:t>　また、平成２４年度に中心地域の体育施設を直営から指定管理者制度を導入したことで、物件費へのシフトが発生している。</a:t>
          </a:r>
          <a:endParaRPr kumimoji="1" lang="en-US" altLang="ja-JP" sz="1200">
            <a:latin typeface="ＭＳ Ｐゴシック"/>
          </a:endParaRPr>
        </a:p>
        <a:p>
          <a:r>
            <a:rPr kumimoji="1" lang="ja-JP" altLang="en-US" sz="1200">
              <a:latin typeface="ＭＳ Ｐゴシック"/>
            </a:rPr>
            <a:t>　冬期間が長く、電気料金や燃料費の高騰が与える影響も少なくない。</a:t>
          </a:r>
          <a:endParaRPr kumimoji="1" lang="en-US" altLang="ja-JP" sz="1200">
            <a:latin typeface="ＭＳ Ｐゴシック"/>
          </a:endParaRPr>
        </a:p>
        <a:p>
          <a:r>
            <a:rPr kumimoji="1" lang="ja-JP" altLang="en-US" sz="1200">
              <a:latin typeface="ＭＳ Ｐゴシック"/>
            </a:rPr>
            <a:t>　今後も物件費の抑制につとめる。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42418</xdr:rowOff>
    </xdr:from>
    <xdr:to>
      <xdr:col>24</xdr:col>
      <xdr:colOff>31750</xdr:colOff>
      <xdr:row>17</xdr:row>
      <xdr:rowOff>147574</xdr:rowOff>
    </xdr:to>
    <xdr:cxnSp macro="">
      <xdr:nvCxnSpPr>
        <xdr:cNvPr id="120" name="直線コネクタ 119"/>
        <xdr:cNvCxnSpPr/>
      </xdr:nvCxnSpPr>
      <xdr:spPr>
        <a:xfrm>
          <a:off x="15671800" y="29570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28702</xdr:rowOff>
    </xdr:from>
    <xdr:to>
      <xdr:col>22</xdr:col>
      <xdr:colOff>565150</xdr:colOff>
      <xdr:row>17</xdr:row>
      <xdr:rowOff>42418</xdr:rowOff>
    </xdr:to>
    <xdr:cxnSp macro="">
      <xdr:nvCxnSpPr>
        <xdr:cNvPr id="123" name="直線コネクタ 122"/>
        <xdr:cNvCxnSpPr/>
      </xdr:nvCxnSpPr>
      <xdr:spPr>
        <a:xfrm>
          <a:off x="14782800" y="2943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28702</xdr:rowOff>
    </xdr:to>
    <xdr:cxnSp macro="">
      <xdr:nvCxnSpPr>
        <xdr:cNvPr id="126" name="直線コネクタ 125"/>
        <xdr:cNvCxnSpPr/>
      </xdr:nvCxnSpPr>
      <xdr:spPr>
        <a:xfrm>
          <a:off x="13893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136144</xdr:rowOff>
    </xdr:from>
    <xdr:to>
      <xdr:col>20</xdr:col>
      <xdr:colOff>158750</xdr:colOff>
      <xdr:row>17</xdr:row>
      <xdr:rowOff>14986</xdr:rowOff>
    </xdr:to>
    <xdr:cxnSp macro="">
      <xdr:nvCxnSpPr>
        <xdr:cNvPr id="129" name="直線コネクタ 128"/>
        <xdr:cNvCxnSpPr/>
      </xdr:nvCxnSpPr>
      <xdr:spPr>
        <a:xfrm>
          <a:off x="13004800" y="28793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68851</xdr:rowOff>
    </xdr:from>
    <xdr:ext cx="762000" cy="259045"/>
    <xdr:sp macro="" textlink="">
      <xdr:nvSpPr>
        <xdr:cNvPr id="133" name="テキスト ボックス 132"/>
        <xdr:cNvSpPr txBox="1"/>
      </xdr:nvSpPr>
      <xdr:spPr>
        <a:xfrm>
          <a:off x="12623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96774</xdr:rowOff>
    </xdr:from>
    <xdr:to>
      <xdr:col>24</xdr:col>
      <xdr:colOff>82550</xdr:colOff>
      <xdr:row>18</xdr:row>
      <xdr:rowOff>26924</xdr:rowOff>
    </xdr:to>
    <xdr:sp macro="" textlink="">
      <xdr:nvSpPr>
        <xdr:cNvPr id="139" name="円/楕円 138"/>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68851</xdr:rowOff>
    </xdr:from>
    <xdr:ext cx="762000" cy="259045"/>
    <xdr:sp macro="" textlink="">
      <xdr:nvSpPr>
        <xdr:cNvPr id="140"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1" name="円/楕円 140"/>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103395</xdr:rowOff>
    </xdr:from>
    <xdr:ext cx="736600" cy="259045"/>
    <xdr:sp macro="" textlink="">
      <xdr:nvSpPr>
        <xdr:cNvPr id="142" name="テキスト ボックス 141"/>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149352</xdr:rowOff>
    </xdr:from>
    <xdr:to>
      <xdr:col>21</xdr:col>
      <xdr:colOff>412750</xdr:colOff>
      <xdr:row>17</xdr:row>
      <xdr:rowOff>79502</xdr:rowOff>
    </xdr:to>
    <xdr:sp macro="" textlink="">
      <xdr:nvSpPr>
        <xdr:cNvPr id="143" name="円/楕円 142"/>
        <xdr:cNvSpPr/>
      </xdr:nvSpPr>
      <xdr:spPr>
        <a:xfrm>
          <a:off x="14732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89679</xdr:rowOff>
    </xdr:from>
    <xdr:ext cx="762000" cy="259045"/>
    <xdr:sp macro="" textlink="">
      <xdr:nvSpPr>
        <xdr:cNvPr id="144" name="テキスト ボックス 143"/>
        <xdr:cNvSpPr txBox="1"/>
      </xdr:nvSpPr>
      <xdr:spPr>
        <a:xfrm>
          <a:off x="14401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45" name="円/楕円 144"/>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75963</xdr:rowOff>
    </xdr:from>
    <xdr:ext cx="762000" cy="259045"/>
    <xdr:sp macro="" textlink="">
      <xdr:nvSpPr>
        <xdr:cNvPr id="146" name="テキスト ボックス 145"/>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85344</xdr:rowOff>
    </xdr:from>
    <xdr:to>
      <xdr:col>19</xdr:col>
      <xdr:colOff>6350</xdr:colOff>
      <xdr:row>17</xdr:row>
      <xdr:rowOff>15494</xdr:rowOff>
    </xdr:to>
    <xdr:sp macro="" textlink="">
      <xdr:nvSpPr>
        <xdr:cNvPr id="147" name="円/楕円 146"/>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25671</xdr:rowOff>
    </xdr:from>
    <xdr:ext cx="762000" cy="259045"/>
    <xdr:sp macro="" textlink="">
      <xdr:nvSpPr>
        <xdr:cNvPr id="148" name="テキスト ボックス 147"/>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類似団体の平均と比べ下回っている。これは、経常経費一般財源が多いこと等が要因と思われる。</a:t>
          </a:r>
          <a:endParaRPr kumimoji="1" lang="en-US" altLang="ja-JP" sz="1300">
            <a:latin typeface="ＭＳ Ｐゴシック"/>
          </a:endParaRPr>
        </a:p>
        <a:p>
          <a:r>
            <a:rPr kumimoji="1" lang="ja-JP" altLang="en-US" sz="1300">
              <a:latin typeface="ＭＳ Ｐゴシック"/>
            </a:rPr>
            <a:t>　今後も引き続き水準を抑える。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152400</xdr:rowOff>
    </xdr:from>
    <xdr:to>
      <xdr:col>7</xdr:col>
      <xdr:colOff>15875</xdr:colOff>
      <xdr:row>53</xdr:row>
      <xdr:rowOff>19050</xdr:rowOff>
    </xdr:to>
    <xdr:cxnSp macro="">
      <xdr:nvCxnSpPr>
        <xdr:cNvPr id="181" name="直線コネクタ 180"/>
        <xdr:cNvCxnSpPr/>
      </xdr:nvCxnSpPr>
      <xdr:spPr>
        <a:xfrm>
          <a:off x="3987800" y="906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152400</xdr:rowOff>
    </xdr:from>
    <xdr:to>
      <xdr:col>5</xdr:col>
      <xdr:colOff>549275</xdr:colOff>
      <xdr:row>53</xdr:row>
      <xdr:rowOff>6350</xdr:rowOff>
    </xdr:to>
    <xdr:cxnSp macro="">
      <xdr:nvCxnSpPr>
        <xdr:cNvPr id="184" name="直線コネクタ 183"/>
        <xdr:cNvCxnSpPr/>
      </xdr:nvCxnSpPr>
      <xdr:spPr>
        <a:xfrm flipV="1">
          <a:off x="3098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22877</xdr:rowOff>
    </xdr:from>
    <xdr:ext cx="736600" cy="259045"/>
    <xdr:sp macro="" textlink="">
      <xdr:nvSpPr>
        <xdr:cNvPr id="186" name="テキスト ボックス 185"/>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152400</xdr:rowOff>
    </xdr:from>
    <xdr:to>
      <xdr:col>4</xdr:col>
      <xdr:colOff>346075</xdr:colOff>
      <xdr:row>53</xdr:row>
      <xdr:rowOff>6350</xdr:rowOff>
    </xdr:to>
    <xdr:cxnSp macro="">
      <xdr:nvCxnSpPr>
        <xdr:cNvPr id="187" name="直線コネクタ 186"/>
        <xdr:cNvCxnSpPr/>
      </xdr:nvCxnSpPr>
      <xdr:spPr>
        <a:xfrm>
          <a:off x="2209800" y="9067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168927</xdr:rowOff>
    </xdr:from>
    <xdr:ext cx="762000" cy="259045"/>
    <xdr:sp macro="" textlink="">
      <xdr:nvSpPr>
        <xdr:cNvPr id="189" name="テキスト ボックス 188"/>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152400</xdr:rowOff>
    </xdr:from>
    <xdr:to>
      <xdr:col>3</xdr:col>
      <xdr:colOff>142875</xdr:colOff>
      <xdr:row>52</xdr:row>
      <xdr:rowOff>152400</xdr:rowOff>
    </xdr:to>
    <xdr:cxnSp macro="">
      <xdr:nvCxnSpPr>
        <xdr:cNvPr id="190" name="直線コネクタ 189"/>
        <xdr:cNvCxnSpPr/>
      </xdr:nvCxnSpPr>
      <xdr:spPr>
        <a:xfrm>
          <a:off x="1320800" y="906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118127</xdr:rowOff>
    </xdr:from>
    <xdr:ext cx="762000" cy="259045"/>
    <xdr:sp macro="" textlink="">
      <xdr:nvSpPr>
        <xdr:cNvPr id="192" name="テキスト ボックス 191"/>
        <xdr:cNvSpPr txBox="1"/>
      </xdr:nvSpPr>
      <xdr:spPr>
        <a:xfrm>
          <a:off x="1828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4" name="テキスト ボックス 19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52</xdr:row>
      <xdr:rowOff>139700</xdr:rowOff>
    </xdr:from>
    <xdr:to>
      <xdr:col>7</xdr:col>
      <xdr:colOff>66675</xdr:colOff>
      <xdr:row>53</xdr:row>
      <xdr:rowOff>69850</xdr:rowOff>
    </xdr:to>
    <xdr:sp macro="" textlink="">
      <xdr:nvSpPr>
        <xdr:cNvPr id="200" name="円/楕円 199"/>
        <xdr:cNvSpPr/>
      </xdr:nvSpPr>
      <xdr:spPr>
        <a:xfrm>
          <a:off x="4775200" y="90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48277</xdr:rowOff>
    </xdr:from>
    <xdr:ext cx="762000" cy="259045"/>
    <xdr:sp macro="" textlink="">
      <xdr:nvSpPr>
        <xdr:cNvPr id="201" name="扶助費該当値テキスト"/>
        <xdr:cNvSpPr txBox="1"/>
      </xdr:nvSpPr>
      <xdr:spPr>
        <a:xfrm>
          <a:off x="49149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101600</xdr:rowOff>
    </xdr:from>
    <xdr:to>
      <xdr:col>5</xdr:col>
      <xdr:colOff>600075</xdr:colOff>
      <xdr:row>53</xdr:row>
      <xdr:rowOff>31750</xdr:rowOff>
    </xdr:to>
    <xdr:sp macro="" textlink="">
      <xdr:nvSpPr>
        <xdr:cNvPr id="202" name="円/楕円 201"/>
        <xdr:cNvSpPr/>
      </xdr:nvSpPr>
      <xdr:spPr>
        <a:xfrm>
          <a:off x="3937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41927</xdr:rowOff>
    </xdr:from>
    <xdr:ext cx="736600" cy="259045"/>
    <xdr:sp macro="" textlink="">
      <xdr:nvSpPr>
        <xdr:cNvPr id="203" name="テキスト ボックス 202"/>
        <xdr:cNvSpPr txBox="1"/>
      </xdr:nvSpPr>
      <xdr:spPr>
        <a:xfrm>
          <a:off x="3606800" y="878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127000</xdr:rowOff>
    </xdr:from>
    <xdr:to>
      <xdr:col>4</xdr:col>
      <xdr:colOff>396875</xdr:colOff>
      <xdr:row>53</xdr:row>
      <xdr:rowOff>57150</xdr:rowOff>
    </xdr:to>
    <xdr:sp macro="" textlink="">
      <xdr:nvSpPr>
        <xdr:cNvPr id="204" name="円/楕円 203"/>
        <xdr:cNvSpPr/>
      </xdr:nvSpPr>
      <xdr:spPr>
        <a:xfrm>
          <a:off x="3048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67327</xdr:rowOff>
    </xdr:from>
    <xdr:ext cx="762000" cy="259045"/>
    <xdr:sp macro="" textlink="">
      <xdr:nvSpPr>
        <xdr:cNvPr id="205" name="テキスト ボックス 204"/>
        <xdr:cNvSpPr txBox="1"/>
      </xdr:nvSpPr>
      <xdr:spPr>
        <a:xfrm>
          <a:off x="2717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101600</xdr:rowOff>
    </xdr:from>
    <xdr:to>
      <xdr:col>3</xdr:col>
      <xdr:colOff>193675</xdr:colOff>
      <xdr:row>53</xdr:row>
      <xdr:rowOff>31750</xdr:rowOff>
    </xdr:to>
    <xdr:sp macro="" textlink="">
      <xdr:nvSpPr>
        <xdr:cNvPr id="206" name="円/楕円 205"/>
        <xdr:cNvSpPr/>
      </xdr:nvSpPr>
      <xdr:spPr>
        <a:xfrm>
          <a:off x="2159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41927</xdr:rowOff>
    </xdr:from>
    <xdr:ext cx="762000" cy="259045"/>
    <xdr:sp macro="" textlink="">
      <xdr:nvSpPr>
        <xdr:cNvPr id="207" name="テキスト ボックス 206"/>
        <xdr:cNvSpPr txBox="1"/>
      </xdr:nvSpPr>
      <xdr:spPr>
        <a:xfrm>
          <a:off x="1828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101600</xdr:rowOff>
    </xdr:from>
    <xdr:to>
      <xdr:col>1</xdr:col>
      <xdr:colOff>676275</xdr:colOff>
      <xdr:row>53</xdr:row>
      <xdr:rowOff>31750</xdr:rowOff>
    </xdr:to>
    <xdr:sp macro="" textlink="">
      <xdr:nvSpPr>
        <xdr:cNvPr id="208" name="円/楕円 207"/>
        <xdr:cNvSpPr/>
      </xdr:nvSpPr>
      <xdr:spPr>
        <a:xfrm>
          <a:off x="1270000" y="901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41927</xdr:rowOff>
    </xdr:from>
    <xdr:ext cx="762000" cy="259045"/>
    <xdr:sp macro="" textlink="">
      <xdr:nvSpPr>
        <xdr:cNvPr id="209" name="テキスト ボックス 208"/>
        <xdr:cNvSpPr txBox="1"/>
      </xdr:nvSpPr>
      <xdr:spPr>
        <a:xfrm>
          <a:off x="9398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類似団体の平均を下回っているが、繰出金を必要とする特別会計が少ないことが要因に挙げられる。</a:t>
          </a:r>
          <a:endParaRPr kumimoji="1" lang="en-US" altLang="ja-JP" sz="1300">
            <a:latin typeface="ＭＳ Ｐゴシック"/>
          </a:endParaRPr>
        </a:p>
        <a:p>
          <a:r>
            <a:rPr kumimoji="1" lang="ja-JP" altLang="en-US" sz="1300">
              <a:latin typeface="ＭＳ Ｐゴシック"/>
            </a:rPr>
            <a:t>　介護保険など、高齢者人口の増加に伴い繰出金の増加が見込まれる会計もあるが、今後も引き続き水準を抑える。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163576</xdr:rowOff>
    </xdr:from>
    <xdr:to>
      <xdr:col>24</xdr:col>
      <xdr:colOff>31750</xdr:colOff>
      <xdr:row>55</xdr:row>
      <xdr:rowOff>37846</xdr:rowOff>
    </xdr:to>
    <xdr:cxnSp macro="">
      <xdr:nvCxnSpPr>
        <xdr:cNvPr id="239" name="直線コネクタ 238"/>
        <xdr:cNvCxnSpPr/>
      </xdr:nvCxnSpPr>
      <xdr:spPr>
        <a:xfrm>
          <a:off x="15671800" y="94218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159004</xdr:rowOff>
    </xdr:from>
    <xdr:to>
      <xdr:col>22</xdr:col>
      <xdr:colOff>565150</xdr:colOff>
      <xdr:row>54</xdr:row>
      <xdr:rowOff>163576</xdr:rowOff>
    </xdr:to>
    <xdr:cxnSp macro="">
      <xdr:nvCxnSpPr>
        <xdr:cNvPr id="242" name="直線コネクタ 241"/>
        <xdr:cNvCxnSpPr/>
      </xdr:nvCxnSpPr>
      <xdr:spPr>
        <a:xfrm>
          <a:off x="14782800" y="9417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159004</xdr:rowOff>
    </xdr:from>
    <xdr:to>
      <xdr:col>21</xdr:col>
      <xdr:colOff>361950</xdr:colOff>
      <xdr:row>55</xdr:row>
      <xdr:rowOff>14986</xdr:rowOff>
    </xdr:to>
    <xdr:cxnSp macro="">
      <xdr:nvCxnSpPr>
        <xdr:cNvPr id="245" name="直線コネクタ 244"/>
        <xdr:cNvCxnSpPr/>
      </xdr:nvCxnSpPr>
      <xdr:spPr>
        <a:xfrm flipV="1">
          <a:off x="13893800" y="9417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14986</xdr:rowOff>
    </xdr:from>
    <xdr:to>
      <xdr:col>20</xdr:col>
      <xdr:colOff>158750</xdr:colOff>
      <xdr:row>56</xdr:row>
      <xdr:rowOff>81280</xdr:rowOff>
    </xdr:to>
    <xdr:cxnSp macro="">
      <xdr:nvCxnSpPr>
        <xdr:cNvPr id="248" name="直線コネクタ 247"/>
        <xdr:cNvCxnSpPr/>
      </xdr:nvCxnSpPr>
      <xdr:spPr>
        <a:xfrm flipV="1">
          <a:off x="13004800" y="9444736"/>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158496</xdr:rowOff>
    </xdr:from>
    <xdr:to>
      <xdr:col>24</xdr:col>
      <xdr:colOff>82550</xdr:colOff>
      <xdr:row>55</xdr:row>
      <xdr:rowOff>88646</xdr:rowOff>
    </xdr:to>
    <xdr:sp macro="" textlink="">
      <xdr:nvSpPr>
        <xdr:cNvPr id="258" name="円/楕円 257"/>
        <xdr:cNvSpPr/>
      </xdr:nvSpPr>
      <xdr:spPr>
        <a:xfrm>
          <a:off x="164592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67073</xdr:rowOff>
    </xdr:from>
    <xdr:ext cx="762000" cy="259045"/>
    <xdr:sp macro="" textlink="">
      <xdr:nvSpPr>
        <xdr:cNvPr id="259" name="その他該当値テキスト"/>
        <xdr:cNvSpPr txBox="1"/>
      </xdr:nvSpPr>
      <xdr:spPr>
        <a:xfrm>
          <a:off x="16598900" y="932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112776</xdr:rowOff>
    </xdr:from>
    <xdr:to>
      <xdr:col>22</xdr:col>
      <xdr:colOff>615950</xdr:colOff>
      <xdr:row>55</xdr:row>
      <xdr:rowOff>42926</xdr:rowOff>
    </xdr:to>
    <xdr:sp macro="" textlink="">
      <xdr:nvSpPr>
        <xdr:cNvPr id="260" name="円/楕円 259"/>
        <xdr:cNvSpPr/>
      </xdr:nvSpPr>
      <xdr:spPr>
        <a:xfrm>
          <a:off x="156210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53103</xdr:rowOff>
    </xdr:from>
    <xdr:ext cx="736600" cy="259045"/>
    <xdr:sp macro="" textlink="">
      <xdr:nvSpPr>
        <xdr:cNvPr id="261" name="テキスト ボックス 260"/>
        <xdr:cNvSpPr txBox="1"/>
      </xdr:nvSpPr>
      <xdr:spPr>
        <a:xfrm>
          <a:off x="15290800" y="9139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108204</xdr:rowOff>
    </xdr:from>
    <xdr:to>
      <xdr:col>21</xdr:col>
      <xdr:colOff>412750</xdr:colOff>
      <xdr:row>55</xdr:row>
      <xdr:rowOff>38354</xdr:rowOff>
    </xdr:to>
    <xdr:sp macro="" textlink="">
      <xdr:nvSpPr>
        <xdr:cNvPr id="262" name="円/楕円 261"/>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48531</xdr:rowOff>
    </xdr:from>
    <xdr:ext cx="762000" cy="259045"/>
    <xdr:sp macro="" textlink="">
      <xdr:nvSpPr>
        <xdr:cNvPr id="263" name="テキスト ボックス 262"/>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135636</xdr:rowOff>
    </xdr:from>
    <xdr:to>
      <xdr:col>20</xdr:col>
      <xdr:colOff>209550</xdr:colOff>
      <xdr:row>55</xdr:row>
      <xdr:rowOff>65786</xdr:rowOff>
    </xdr:to>
    <xdr:sp macro="" textlink="">
      <xdr:nvSpPr>
        <xdr:cNvPr id="264" name="円/楕円 263"/>
        <xdr:cNvSpPr/>
      </xdr:nvSpPr>
      <xdr:spPr>
        <a:xfrm>
          <a:off x="13843000" y="93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75963</xdr:rowOff>
    </xdr:from>
    <xdr:ext cx="762000" cy="259045"/>
    <xdr:sp macro="" textlink="">
      <xdr:nvSpPr>
        <xdr:cNvPr id="265" name="テキスト ボックス 264"/>
        <xdr:cNvSpPr txBox="1"/>
      </xdr:nvSpPr>
      <xdr:spPr>
        <a:xfrm>
          <a:off x="13512800" y="91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6" name="円/楕円 265"/>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7" name="テキスト ボックス 266"/>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類似団体の平均を上回っているが、地域医療の確保のための公的病院への支援等が要因に挙げられる。</a:t>
          </a:r>
          <a:endParaRPr kumimoji="1" lang="en-US" altLang="ja-JP" sz="1300">
            <a:latin typeface="ＭＳ Ｐゴシック"/>
          </a:endParaRPr>
        </a:p>
        <a:p>
          <a:r>
            <a:rPr kumimoji="1" lang="ja-JP" altLang="en-US" sz="1300">
              <a:latin typeface="ＭＳ Ｐゴシック"/>
            </a:rPr>
            <a:t>　今後は、ごみ処理場整備事業に伴い広域組合への負担金が増加することから平成２９年度まで悪化することが見込まれる。</a:t>
          </a:r>
          <a:endParaRPr kumimoji="1" lang="en-US" altLang="ja-JP" sz="1300">
            <a:latin typeface="ＭＳ Ｐゴシック"/>
          </a:endParaRPr>
        </a:p>
        <a:p>
          <a:r>
            <a:rPr kumimoji="1" lang="ja-JP" altLang="en-US" sz="1300">
              <a:latin typeface="ＭＳ Ｐゴシック"/>
            </a:rPr>
            <a:t>　引き続き経費の縮減に努める。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156718</xdr:rowOff>
    </xdr:to>
    <xdr:cxnSp macro="">
      <xdr:nvCxnSpPr>
        <xdr:cNvPr id="297" name="直線コネクタ 296"/>
        <xdr:cNvCxnSpPr/>
      </xdr:nvCxnSpPr>
      <xdr:spPr>
        <a:xfrm>
          <a:off x="15671800" y="64135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69850</xdr:rowOff>
    </xdr:to>
    <xdr:cxnSp macro="">
      <xdr:nvCxnSpPr>
        <xdr:cNvPr id="300" name="直線コネクタ 299"/>
        <xdr:cNvCxnSpPr/>
      </xdr:nvCxnSpPr>
      <xdr:spPr>
        <a:xfrm>
          <a:off x="14782800" y="63632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19558</xdr:rowOff>
    </xdr:from>
    <xdr:to>
      <xdr:col>21</xdr:col>
      <xdr:colOff>361950</xdr:colOff>
      <xdr:row>37</xdr:row>
      <xdr:rowOff>88138</xdr:rowOff>
    </xdr:to>
    <xdr:cxnSp macro="">
      <xdr:nvCxnSpPr>
        <xdr:cNvPr id="303" name="直線コネクタ 302"/>
        <xdr:cNvCxnSpPr/>
      </xdr:nvCxnSpPr>
      <xdr:spPr>
        <a:xfrm flipV="1">
          <a:off x="13893800" y="63632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37</xdr:row>
      <xdr:rowOff>88138</xdr:rowOff>
    </xdr:to>
    <xdr:cxnSp macro="">
      <xdr:nvCxnSpPr>
        <xdr:cNvPr id="306" name="直線コネクタ 305"/>
        <xdr:cNvCxnSpPr/>
      </xdr:nvCxnSpPr>
      <xdr:spPr>
        <a:xfrm>
          <a:off x="13004800" y="612546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08" name="テキスト ボックス 30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105918</xdr:rowOff>
    </xdr:from>
    <xdr:to>
      <xdr:col>24</xdr:col>
      <xdr:colOff>82550</xdr:colOff>
      <xdr:row>38</xdr:row>
      <xdr:rowOff>36068</xdr:rowOff>
    </xdr:to>
    <xdr:sp macro="" textlink="">
      <xdr:nvSpPr>
        <xdr:cNvPr id="316" name="円/楕円 315"/>
        <xdr:cNvSpPr/>
      </xdr:nvSpPr>
      <xdr:spPr>
        <a:xfrm>
          <a:off x="16459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77995</xdr:rowOff>
    </xdr:from>
    <xdr:ext cx="762000" cy="259045"/>
    <xdr:sp macro="" textlink="">
      <xdr:nvSpPr>
        <xdr:cNvPr id="317" name="補助費等該当値テキスト"/>
        <xdr:cNvSpPr txBox="1"/>
      </xdr:nvSpPr>
      <xdr:spPr>
        <a:xfrm>
          <a:off x="16598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19050</xdr:rowOff>
    </xdr:from>
    <xdr:to>
      <xdr:col>22</xdr:col>
      <xdr:colOff>615950</xdr:colOff>
      <xdr:row>37</xdr:row>
      <xdr:rowOff>120650</xdr:rowOff>
    </xdr:to>
    <xdr:sp macro="" textlink="">
      <xdr:nvSpPr>
        <xdr:cNvPr id="318" name="円/楕円 317"/>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105427</xdr:rowOff>
    </xdr:from>
    <xdr:ext cx="736600" cy="259045"/>
    <xdr:sp macro="" textlink="">
      <xdr:nvSpPr>
        <xdr:cNvPr id="319" name="テキスト ボックス 318"/>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140208</xdr:rowOff>
    </xdr:from>
    <xdr:to>
      <xdr:col>21</xdr:col>
      <xdr:colOff>412750</xdr:colOff>
      <xdr:row>37</xdr:row>
      <xdr:rowOff>70358</xdr:rowOff>
    </xdr:to>
    <xdr:sp macro="" textlink="">
      <xdr:nvSpPr>
        <xdr:cNvPr id="320" name="円/楕円 319"/>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55135</xdr:rowOff>
    </xdr:from>
    <xdr:ext cx="762000" cy="259045"/>
    <xdr:sp macro="" textlink="">
      <xdr:nvSpPr>
        <xdr:cNvPr id="321" name="テキスト ボックス 320"/>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22" name="円/楕円 321"/>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23" name="テキスト ボックス 322"/>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4" name="円/楕円 323"/>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25" name="テキスト ボックス 324"/>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本町は、平成１７年１０月１日合併に４町村が合併した町である。</a:t>
          </a:r>
        </a:p>
        <a:p>
          <a:r>
            <a:rPr kumimoji="1" lang="ja-JP" altLang="en-US" sz="1300">
              <a:latin typeface="ＭＳ Ｐゴシック"/>
            </a:rPr>
            <a:t>　類似団体の平均を上回っているが、合併町村の地方債を引き継いだこと、臨時財政対策債の発行額が多いことが要因に挙げられる。</a:t>
          </a:r>
          <a:endParaRPr kumimoji="1" lang="en-US" altLang="ja-JP" sz="1300">
            <a:latin typeface="ＭＳ Ｐゴシック"/>
          </a:endParaRPr>
        </a:p>
        <a:p>
          <a:r>
            <a:rPr kumimoji="1" lang="ja-JP" altLang="en-US" sz="1300">
              <a:latin typeface="ＭＳ Ｐゴシック"/>
            </a:rPr>
            <a:t>　今後は、ごみ焼却処理場整備等の大型事業の実施により更なる増加が見込まれる。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43180</xdr:rowOff>
    </xdr:to>
    <xdr:cxnSp macro="">
      <xdr:nvCxnSpPr>
        <xdr:cNvPr id="358" name="直線コネクタ 357"/>
        <xdr:cNvCxnSpPr/>
      </xdr:nvCxnSpPr>
      <xdr:spPr>
        <a:xfrm>
          <a:off x="3987800" y="13713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161307</xdr:rowOff>
    </xdr:from>
    <xdr:ext cx="762000" cy="259045"/>
    <xdr:sp macro="" textlink="">
      <xdr:nvSpPr>
        <xdr:cNvPr id="35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168911</xdr:rowOff>
    </xdr:from>
    <xdr:to>
      <xdr:col>5</xdr:col>
      <xdr:colOff>549275</xdr:colOff>
      <xdr:row>80</xdr:row>
      <xdr:rowOff>5080</xdr:rowOff>
    </xdr:to>
    <xdr:cxnSp macro="">
      <xdr:nvCxnSpPr>
        <xdr:cNvPr id="361" name="直線コネクタ 360"/>
        <xdr:cNvCxnSpPr/>
      </xdr:nvCxnSpPr>
      <xdr:spPr>
        <a:xfrm flipV="1">
          <a:off x="3098800" y="13713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100347</xdr:rowOff>
    </xdr:from>
    <xdr:ext cx="736600" cy="259045"/>
    <xdr:sp macro="" textlink="">
      <xdr:nvSpPr>
        <xdr:cNvPr id="363" name="テキスト ボックス 362"/>
        <xdr:cNvSpPr txBox="1"/>
      </xdr:nvSpPr>
      <xdr:spPr>
        <a:xfrm>
          <a:off x="3606800" y="1295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5080</xdr:rowOff>
    </xdr:from>
    <xdr:to>
      <xdr:col>4</xdr:col>
      <xdr:colOff>346075</xdr:colOff>
      <xdr:row>81</xdr:row>
      <xdr:rowOff>31750</xdr:rowOff>
    </xdr:to>
    <xdr:cxnSp macro="">
      <xdr:nvCxnSpPr>
        <xdr:cNvPr id="364" name="直線コネクタ 363"/>
        <xdr:cNvCxnSpPr/>
      </xdr:nvCxnSpPr>
      <xdr:spPr>
        <a:xfrm flipV="1">
          <a:off x="2209800" y="1372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66" name="テキスト ボックス 365"/>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81</xdr:row>
      <xdr:rowOff>31750</xdr:rowOff>
    </xdr:to>
    <xdr:cxnSp macro="">
      <xdr:nvCxnSpPr>
        <xdr:cNvPr id="367" name="直線コネクタ 366"/>
        <xdr:cNvCxnSpPr/>
      </xdr:nvCxnSpPr>
      <xdr:spPr>
        <a:xfrm>
          <a:off x="1320800" y="13721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161307</xdr:rowOff>
    </xdr:from>
    <xdr:ext cx="762000" cy="259045"/>
    <xdr:sp macro="" textlink="">
      <xdr:nvSpPr>
        <xdr:cNvPr id="369" name="テキスト ボックス 368"/>
        <xdr:cNvSpPr txBox="1"/>
      </xdr:nvSpPr>
      <xdr:spPr>
        <a:xfrm>
          <a:off x="1828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20338</xdr:rowOff>
    </xdr:from>
    <xdr:ext cx="762000" cy="259045"/>
    <xdr:sp macro="" textlink="">
      <xdr:nvSpPr>
        <xdr:cNvPr id="371" name="テキスト ボックス 370"/>
        <xdr:cNvSpPr txBox="1"/>
      </xdr:nvSpPr>
      <xdr:spPr>
        <a:xfrm>
          <a:off x="939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163830</xdr:rowOff>
    </xdr:from>
    <xdr:to>
      <xdr:col>7</xdr:col>
      <xdr:colOff>66675</xdr:colOff>
      <xdr:row>80</xdr:row>
      <xdr:rowOff>93980</xdr:rowOff>
    </xdr:to>
    <xdr:sp macro="" textlink="">
      <xdr:nvSpPr>
        <xdr:cNvPr id="377" name="円/楕円 376"/>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135907</xdr:rowOff>
    </xdr:from>
    <xdr:ext cx="762000" cy="259045"/>
    <xdr:sp macro="" textlink="">
      <xdr:nvSpPr>
        <xdr:cNvPr id="378" name="公債費該当値テキスト"/>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118111</xdr:rowOff>
    </xdr:from>
    <xdr:to>
      <xdr:col>5</xdr:col>
      <xdr:colOff>600075</xdr:colOff>
      <xdr:row>80</xdr:row>
      <xdr:rowOff>48261</xdr:rowOff>
    </xdr:to>
    <xdr:sp macro="" textlink="">
      <xdr:nvSpPr>
        <xdr:cNvPr id="379" name="円/楕円 378"/>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33038</xdr:rowOff>
    </xdr:from>
    <xdr:ext cx="736600" cy="259045"/>
    <xdr:sp macro="" textlink="">
      <xdr:nvSpPr>
        <xdr:cNvPr id="380" name="テキスト ボックス 379"/>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125730</xdr:rowOff>
    </xdr:from>
    <xdr:to>
      <xdr:col>4</xdr:col>
      <xdr:colOff>396875</xdr:colOff>
      <xdr:row>80</xdr:row>
      <xdr:rowOff>55880</xdr:rowOff>
    </xdr:to>
    <xdr:sp macro="" textlink="">
      <xdr:nvSpPr>
        <xdr:cNvPr id="381" name="円/楕円 380"/>
        <xdr:cNvSpPr/>
      </xdr:nvSpPr>
      <xdr:spPr>
        <a:xfrm>
          <a:off x="3048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40657</xdr:rowOff>
    </xdr:from>
    <xdr:ext cx="762000" cy="259045"/>
    <xdr:sp macro="" textlink="">
      <xdr:nvSpPr>
        <xdr:cNvPr id="382" name="テキスト ボックス 381"/>
        <xdr:cNvSpPr txBox="1"/>
      </xdr:nvSpPr>
      <xdr:spPr>
        <a:xfrm>
          <a:off x="2717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152400</xdr:rowOff>
    </xdr:from>
    <xdr:to>
      <xdr:col>3</xdr:col>
      <xdr:colOff>193675</xdr:colOff>
      <xdr:row>81</xdr:row>
      <xdr:rowOff>82550</xdr:rowOff>
    </xdr:to>
    <xdr:sp macro="" textlink="">
      <xdr:nvSpPr>
        <xdr:cNvPr id="383" name="円/楕円 382"/>
        <xdr:cNvSpPr/>
      </xdr:nvSpPr>
      <xdr:spPr>
        <a:xfrm>
          <a:off x="2159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67327</xdr:rowOff>
    </xdr:from>
    <xdr:ext cx="762000" cy="259045"/>
    <xdr:sp macro="" textlink="">
      <xdr:nvSpPr>
        <xdr:cNvPr id="384" name="テキスト ボックス 383"/>
        <xdr:cNvSpPr txBox="1"/>
      </xdr:nvSpPr>
      <xdr:spPr>
        <a:xfrm>
          <a:off x="1828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85" name="円/楕円 384"/>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386" name="テキスト ボックス 385"/>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類似団体の平均を下回っているが、公債費の比率が経常収支比率を悪化させている要因であることを示している。</a:t>
          </a:r>
          <a:endParaRPr kumimoji="1" lang="en-US" altLang="ja-JP" sz="1300">
            <a:latin typeface="ＭＳ Ｐゴシック"/>
          </a:endParaRPr>
        </a:p>
        <a:p>
          <a:r>
            <a:rPr kumimoji="1" lang="ja-JP" altLang="en-US" sz="1300">
              <a:latin typeface="ＭＳ Ｐゴシック"/>
            </a:rPr>
            <a:t>　今後は、公債費も含め全ての区分で経費の削減に努める。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72</xdr:row>
      <xdr:rowOff>168148</xdr:rowOff>
    </xdr:from>
    <xdr:to>
      <xdr:col>24</xdr:col>
      <xdr:colOff>31750</xdr:colOff>
      <xdr:row>74</xdr:row>
      <xdr:rowOff>117856</xdr:rowOff>
    </xdr:to>
    <xdr:cxnSp macro="">
      <xdr:nvCxnSpPr>
        <xdr:cNvPr id="417" name="直線コネクタ 416"/>
        <xdr:cNvCxnSpPr/>
      </xdr:nvCxnSpPr>
      <xdr:spPr>
        <a:xfrm>
          <a:off x="15671800" y="12512548"/>
          <a:ext cx="8382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72</xdr:row>
      <xdr:rowOff>136144</xdr:rowOff>
    </xdr:from>
    <xdr:to>
      <xdr:col>22</xdr:col>
      <xdr:colOff>565150</xdr:colOff>
      <xdr:row>72</xdr:row>
      <xdr:rowOff>168148</xdr:rowOff>
    </xdr:to>
    <xdr:cxnSp macro="">
      <xdr:nvCxnSpPr>
        <xdr:cNvPr id="420" name="直線コネクタ 419"/>
        <xdr:cNvCxnSpPr/>
      </xdr:nvCxnSpPr>
      <xdr:spPr>
        <a:xfrm>
          <a:off x="14782800" y="12480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72</xdr:row>
      <xdr:rowOff>136144</xdr:rowOff>
    </xdr:from>
    <xdr:to>
      <xdr:col>21</xdr:col>
      <xdr:colOff>361950</xdr:colOff>
      <xdr:row>73</xdr:row>
      <xdr:rowOff>129286</xdr:rowOff>
    </xdr:to>
    <xdr:cxnSp macro="">
      <xdr:nvCxnSpPr>
        <xdr:cNvPr id="423" name="直線コネクタ 422"/>
        <xdr:cNvCxnSpPr/>
      </xdr:nvCxnSpPr>
      <xdr:spPr>
        <a:xfrm flipV="1">
          <a:off x="13893800" y="1248054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5842</xdr:rowOff>
    </xdr:from>
    <xdr:to>
      <xdr:col>20</xdr:col>
      <xdr:colOff>158750</xdr:colOff>
      <xdr:row>73</xdr:row>
      <xdr:rowOff>129286</xdr:rowOff>
    </xdr:to>
    <xdr:cxnSp macro="">
      <xdr:nvCxnSpPr>
        <xdr:cNvPr id="426" name="直線コネクタ 425"/>
        <xdr:cNvCxnSpPr/>
      </xdr:nvCxnSpPr>
      <xdr:spPr>
        <a:xfrm>
          <a:off x="13004800" y="1252169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0" name="テキスト ボックス 429"/>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67056</xdr:rowOff>
    </xdr:from>
    <xdr:to>
      <xdr:col>24</xdr:col>
      <xdr:colOff>82550</xdr:colOff>
      <xdr:row>74</xdr:row>
      <xdr:rowOff>168656</xdr:rowOff>
    </xdr:to>
    <xdr:sp macro="" textlink="">
      <xdr:nvSpPr>
        <xdr:cNvPr id="436" name="円/楕円 435"/>
        <xdr:cNvSpPr/>
      </xdr:nvSpPr>
      <xdr:spPr>
        <a:xfrm>
          <a:off x="16459200" y="127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83583</xdr:rowOff>
    </xdr:from>
    <xdr:ext cx="762000" cy="259045"/>
    <xdr:sp macro="" textlink="">
      <xdr:nvSpPr>
        <xdr:cNvPr id="437" name="公債費以外該当値テキスト"/>
        <xdr:cNvSpPr txBox="1"/>
      </xdr:nvSpPr>
      <xdr:spPr>
        <a:xfrm>
          <a:off x="16598900" y="1259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117348</xdr:rowOff>
    </xdr:from>
    <xdr:to>
      <xdr:col>22</xdr:col>
      <xdr:colOff>615950</xdr:colOff>
      <xdr:row>73</xdr:row>
      <xdr:rowOff>47498</xdr:rowOff>
    </xdr:to>
    <xdr:sp macro="" textlink="">
      <xdr:nvSpPr>
        <xdr:cNvPr id="438" name="円/楕円 437"/>
        <xdr:cNvSpPr/>
      </xdr:nvSpPr>
      <xdr:spPr>
        <a:xfrm>
          <a:off x="15621000" y="124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57675</xdr:rowOff>
    </xdr:from>
    <xdr:ext cx="736600" cy="259045"/>
    <xdr:sp macro="" textlink="">
      <xdr:nvSpPr>
        <xdr:cNvPr id="439" name="テキスト ボックス 438"/>
        <xdr:cNvSpPr txBox="1"/>
      </xdr:nvSpPr>
      <xdr:spPr>
        <a:xfrm>
          <a:off x="15290800" y="12230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21</xdr:col>
      <xdr:colOff>311150</xdr:colOff>
      <xdr:row>72</xdr:row>
      <xdr:rowOff>85344</xdr:rowOff>
    </xdr:from>
    <xdr:to>
      <xdr:col>21</xdr:col>
      <xdr:colOff>412750</xdr:colOff>
      <xdr:row>73</xdr:row>
      <xdr:rowOff>15494</xdr:rowOff>
    </xdr:to>
    <xdr:sp macro="" textlink="">
      <xdr:nvSpPr>
        <xdr:cNvPr id="440" name="円/楕円 439"/>
        <xdr:cNvSpPr/>
      </xdr:nvSpPr>
      <xdr:spPr>
        <a:xfrm>
          <a:off x="14732000" y="124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71</xdr:row>
      <xdr:rowOff>25671</xdr:rowOff>
    </xdr:from>
    <xdr:ext cx="762000" cy="259045"/>
    <xdr:sp macro="" textlink="">
      <xdr:nvSpPr>
        <xdr:cNvPr id="441" name="テキスト ボックス 440"/>
        <xdr:cNvSpPr txBox="1"/>
      </xdr:nvSpPr>
      <xdr:spPr>
        <a:xfrm>
          <a:off x="14401800" y="1219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78486</xdr:rowOff>
    </xdr:from>
    <xdr:to>
      <xdr:col>20</xdr:col>
      <xdr:colOff>209550</xdr:colOff>
      <xdr:row>74</xdr:row>
      <xdr:rowOff>8636</xdr:rowOff>
    </xdr:to>
    <xdr:sp macro="" textlink="">
      <xdr:nvSpPr>
        <xdr:cNvPr id="442" name="円/楕円 441"/>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18813</xdr:rowOff>
    </xdr:from>
    <xdr:ext cx="762000" cy="259045"/>
    <xdr:sp macro="" textlink="">
      <xdr:nvSpPr>
        <xdr:cNvPr id="443" name="テキスト ボックス 442"/>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126492</xdr:rowOff>
    </xdr:from>
    <xdr:to>
      <xdr:col>19</xdr:col>
      <xdr:colOff>6350</xdr:colOff>
      <xdr:row>73</xdr:row>
      <xdr:rowOff>56642</xdr:rowOff>
    </xdr:to>
    <xdr:sp macro="" textlink="">
      <xdr:nvSpPr>
        <xdr:cNvPr id="444" name="円/楕円 443"/>
        <xdr:cNvSpPr/>
      </xdr:nvSpPr>
      <xdr:spPr>
        <a:xfrm>
          <a:off x="12954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66819</xdr:rowOff>
    </xdr:from>
    <xdr:ext cx="762000" cy="259045"/>
    <xdr:sp macro="" textlink="">
      <xdr:nvSpPr>
        <xdr:cNvPr id="445" name="テキスト ボックス 444"/>
        <xdr:cNvSpPr txBox="1"/>
      </xdr:nvSpPr>
      <xdr:spPr>
        <a:xfrm>
          <a:off x="12623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北海道遠軽町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108472</xdr:rowOff>
    </xdr:from>
    <xdr:to>
      <xdr:col>4</xdr:col>
      <xdr:colOff>1117600</xdr:colOff>
      <xdr:row>14</xdr:row>
      <xdr:rowOff>121775</xdr:rowOff>
    </xdr:to>
    <xdr:cxnSp macro="">
      <xdr:nvCxnSpPr>
        <xdr:cNvPr id="52" name="直線コネクタ 51"/>
        <xdr:cNvCxnSpPr/>
      </xdr:nvCxnSpPr>
      <xdr:spPr bwMode="auto">
        <a:xfrm>
          <a:off x="5003800" y="2556397"/>
          <a:ext cx="647700" cy="13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79723</xdr:rowOff>
    </xdr:from>
    <xdr:to>
      <xdr:col>4</xdr:col>
      <xdr:colOff>469900</xdr:colOff>
      <xdr:row>14</xdr:row>
      <xdr:rowOff>108472</xdr:rowOff>
    </xdr:to>
    <xdr:cxnSp macro="">
      <xdr:nvCxnSpPr>
        <xdr:cNvPr id="55" name="直線コネクタ 54"/>
        <xdr:cNvCxnSpPr/>
      </xdr:nvCxnSpPr>
      <xdr:spPr bwMode="auto">
        <a:xfrm>
          <a:off x="4305300" y="2527648"/>
          <a:ext cx="698500" cy="28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41743</xdr:rowOff>
    </xdr:from>
    <xdr:to>
      <xdr:col>3</xdr:col>
      <xdr:colOff>904875</xdr:colOff>
      <xdr:row>14</xdr:row>
      <xdr:rowOff>79723</xdr:rowOff>
    </xdr:to>
    <xdr:cxnSp macro="">
      <xdr:nvCxnSpPr>
        <xdr:cNvPr id="58" name="直線コネクタ 57"/>
        <xdr:cNvCxnSpPr/>
      </xdr:nvCxnSpPr>
      <xdr:spPr bwMode="auto">
        <a:xfrm>
          <a:off x="3606800" y="2489668"/>
          <a:ext cx="698500" cy="3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41743</xdr:rowOff>
    </xdr:from>
    <xdr:to>
      <xdr:col>3</xdr:col>
      <xdr:colOff>206375</xdr:colOff>
      <xdr:row>14</xdr:row>
      <xdr:rowOff>54109</xdr:rowOff>
    </xdr:to>
    <xdr:cxnSp macro="">
      <xdr:nvCxnSpPr>
        <xdr:cNvPr id="61" name="直線コネクタ 60"/>
        <xdr:cNvCxnSpPr/>
      </xdr:nvCxnSpPr>
      <xdr:spPr bwMode="auto">
        <a:xfrm flipV="1">
          <a:off x="2908300" y="2489668"/>
          <a:ext cx="698500" cy="12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70975</xdr:rowOff>
    </xdr:from>
    <xdr:to>
      <xdr:col>5</xdr:col>
      <xdr:colOff>34925</xdr:colOff>
      <xdr:row>15</xdr:row>
      <xdr:rowOff>1125</xdr:rowOff>
    </xdr:to>
    <xdr:sp macro="" textlink="">
      <xdr:nvSpPr>
        <xdr:cNvPr id="71" name="円/楕円 70"/>
        <xdr:cNvSpPr/>
      </xdr:nvSpPr>
      <xdr:spPr bwMode="auto">
        <a:xfrm>
          <a:off x="5600700" y="251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87502</xdr:rowOff>
    </xdr:from>
    <xdr:ext cx="762000" cy="259045"/>
    <xdr:sp macro="" textlink="">
      <xdr:nvSpPr>
        <xdr:cNvPr id="72" name="人口1人当たり決算額の推移該当値テキスト130"/>
        <xdr:cNvSpPr txBox="1"/>
      </xdr:nvSpPr>
      <xdr:spPr>
        <a:xfrm>
          <a:off x="5740400" y="2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125,605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57672</xdr:rowOff>
    </xdr:from>
    <xdr:to>
      <xdr:col>4</xdr:col>
      <xdr:colOff>520700</xdr:colOff>
      <xdr:row>14</xdr:row>
      <xdr:rowOff>159272</xdr:rowOff>
    </xdr:to>
    <xdr:sp macro="" textlink="">
      <xdr:nvSpPr>
        <xdr:cNvPr id="73" name="円/楕円 72"/>
        <xdr:cNvSpPr/>
      </xdr:nvSpPr>
      <xdr:spPr bwMode="auto">
        <a:xfrm>
          <a:off x="4953000" y="25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169449</xdr:rowOff>
    </xdr:from>
    <xdr:ext cx="736600" cy="259045"/>
    <xdr:sp macro="" textlink="">
      <xdr:nvSpPr>
        <xdr:cNvPr id="74" name="テキスト ボックス 73"/>
        <xdr:cNvSpPr txBox="1"/>
      </xdr:nvSpPr>
      <xdr:spPr>
        <a:xfrm>
          <a:off x="4622800" y="2274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126,827</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28923</xdr:rowOff>
    </xdr:from>
    <xdr:to>
      <xdr:col>3</xdr:col>
      <xdr:colOff>955675</xdr:colOff>
      <xdr:row>14</xdr:row>
      <xdr:rowOff>130523</xdr:rowOff>
    </xdr:to>
    <xdr:sp macro="" textlink="">
      <xdr:nvSpPr>
        <xdr:cNvPr id="75" name="円/楕円 74"/>
        <xdr:cNvSpPr/>
      </xdr:nvSpPr>
      <xdr:spPr bwMode="auto">
        <a:xfrm>
          <a:off x="4254500" y="2476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140700</xdr:rowOff>
    </xdr:from>
    <xdr:ext cx="762000" cy="259045"/>
    <xdr:sp macro="" textlink="">
      <xdr:nvSpPr>
        <xdr:cNvPr id="76" name="テキスト ボックス 75"/>
        <xdr:cNvSpPr txBox="1"/>
      </xdr:nvSpPr>
      <xdr:spPr>
        <a:xfrm>
          <a:off x="3924300" y="22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162393</xdr:rowOff>
    </xdr:from>
    <xdr:to>
      <xdr:col>3</xdr:col>
      <xdr:colOff>257175</xdr:colOff>
      <xdr:row>14</xdr:row>
      <xdr:rowOff>92543</xdr:rowOff>
    </xdr:to>
    <xdr:sp macro="" textlink="">
      <xdr:nvSpPr>
        <xdr:cNvPr id="77" name="円/楕円 76"/>
        <xdr:cNvSpPr/>
      </xdr:nvSpPr>
      <xdr:spPr bwMode="auto">
        <a:xfrm>
          <a:off x="3556000" y="243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102720</xdr:rowOff>
    </xdr:from>
    <xdr:ext cx="762000" cy="259045"/>
    <xdr:sp macro="" textlink="">
      <xdr:nvSpPr>
        <xdr:cNvPr id="78" name="テキスト ボックス 77"/>
        <xdr:cNvSpPr txBox="1"/>
      </xdr:nvSpPr>
      <xdr:spPr>
        <a:xfrm>
          <a:off x="3225800" y="220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132,957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3309</xdr:rowOff>
    </xdr:from>
    <xdr:to>
      <xdr:col>2</xdr:col>
      <xdr:colOff>692150</xdr:colOff>
      <xdr:row>14</xdr:row>
      <xdr:rowOff>104909</xdr:rowOff>
    </xdr:to>
    <xdr:sp macro="" textlink="">
      <xdr:nvSpPr>
        <xdr:cNvPr id="79" name="円/楕円 78"/>
        <xdr:cNvSpPr/>
      </xdr:nvSpPr>
      <xdr:spPr bwMode="auto">
        <a:xfrm>
          <a:off x="2857500" y="245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115086</xdr:rowOff>
    </xdr:from>
    <xdr:ext cx="762000" cy="259045"/>
    <xdr:sp macro="" textlink="">
      <xdr:nvSpPr>
        <xdr:cNvPr id="80" name="テキスト ボックス 79"/>
        <xdr:cNvSpPr txBox="1"/>
      </xdr:nvSpPr>
      <xdr:spPr>
        <a:xfrm>
          <a:off x="2527300" y="222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131,821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105531</xdr:rowOff>
    </xdr:from>
    <xdr:to>
      <xdr:col>4</xdr:col>
      <xdr:colOff>1117600</xdr:colOff>
      <xdr:row>37</xdr:row>
      <xdr:rowOff>168663</xdr:rowOff>
    </xdr:to>
    <xdr:cxnSp macro="">
      <xdr:nvCxnSpPr>
        <xdr:cNvPr id="108" name="直線コネクタ 107"/>
        <xdr:cNvCxnSpPr/>
      </xdr:nvCxnSpPr>
      <xdr:spPr bwMode="auto">
        <a:xfrm flipV="1">
          <a:off x="5651500" y="6372981"/>
          <a:ext cx="0" cy="920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140740</xdr:rowOff>
    </xdr:from>
    <xdr:ext cx="762000" cy="259045"/>
    <xdr:sp macro="" textlink="">
      <xdr:nvSpPr>
        <xdr:cNvPr id="109" name="人口1人当たり決算額の推移最小値テキスト445"/>
        <xdr:cNvSpPr txBox="1"/>
      </xdr:nvSpPr>
      <xdr:spPr>
        <a:xfrm>
          <a:off x="5740400" y="72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37</xdr:row>
      <xdr:rowOff>168663</xdr:rowOff>
    </xdr:from>
    <xdr:to>
      <xdr:col>5</xdr:col>
      <xdr:colOff>73025</xdr:colOff>
      <xdr:row>37</xdr:row>
      <xdr:rowOff>168663</xdr:rowOff>
    </xdr:to>
    <xdr:cxnSp macro="">
      <xdr:nvCxnSpPr>
        <xdr:cNvPr id="110" name="直線コネクタ 109"/>
        <xdr:cNvCxnSpPr/>
      </xdr:nvCxnSpPr>
      <xdr:spPr bwMode="auto">
        <a:xfrm>
          <a:off x="5562600" y="72933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191908</xdr:rowOff>
    </xdr:from>
    <xdr:ext cx="762000" cy="259045"/>
    <xdr:sp macro="" textlink="">
      <xdr:nvSpPr>
        <xdr:cNvPr id="111" name="人口1人当たり決算額の推移最大値テキスト445"/>
        <xdr:cNvSpPr txBox="1"/>
      </xdr:nvSpPr>
      <xdr:spPr>
        <a:xfrm>
          <a:off x="5740400" y="611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34</xdr:row>
      <xdr:rowOff>105531</xdr:rowOff>
    </xdr:from>
    <xdr:to>
      <xdr:col>5</xdr:col>
      <xdr:colOff>73025</xdr:colOff>
      <xdr:row>34</xdr:row>
      <xdr:rowOff>105531</xdr:rowOff>
    </xdr:to>
    <xdr:cxnSp macro="">
      <xdr:nvCxnSpPr>
        <xdr:cNvPr id="112" name="直線コネクタ 111"/>
        <xdr:cNvCxnSpPr/>
      </xdr:nvCxnSpPr>
      <xdr:spPr bwMode="auto">
        <a:xfrm>
          <a:off x="5562600" y="6372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92558</xdr:rowOff>
    </xdr:from>
    <xdr:to>
      <xdr:col>4</xdr:col>
      <xdr:colOff>1117600</xdr:colOff>
      <xdr:row>34</xdr:row>
      <xdr:rowOff>194189</xdr:rowOff>
    </xdr:to>
    <xdr:cxnSp macro="">
      <xdr:nvCxnSpPr>
        <xdr:cNvPr id="113" name="直線コネクタ 112"/>
        <xdr:cNvCxnSpPr/>
      </xdr:nvCxnSpPr>
      <xdr:spPr bwMode="auto">
        <a:xfrm>
          <a:off x="5003800" y="6360008"/>
          <a:ext cx="647700" cy="101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234776</xdr:rowOff>
    </xdr:from>
    <xdr:ext cx="762000" cy="259045"/>
    <xdr:sp macro="" textlink="">
      <xdr:nvSpPr>
        <xdr:cNvPr id="114" name="人口1人当たり決算額の推移平均値テキスト445"/>
        <xdr:cNvSpPr txBox="1"/>
      </xdr:nvSpPr>
      <xdr:spPr>
        <a:xfrm>
          <a:off x="5740400" y="68451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262699</xdr:rowOff>
    </xdr:from>
    <xdr:to>
      <xdr:col>5</xdr:col>
      <xdr:colOff>34925</xdr:colOff>
      <xdr:row>36</xdr:row>
      <xdr:rowOff>21399</xdr:rowOff>
    </xdr:to>
    <xdr:sp macro="" textlink="">
      <xdr:nvSpPr>
        <xdr:cNvPr id="115" name="フローチャート : 判断 114"/>
        <xdr:cNvSpPr/>
      </xdr:nvSpPr>
      <xdr:spPr bwMode="auto">
        <a:xfrm>
          <a:off x="56007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28397</xdr:rowOff>
    </xdr:from>
    <xdr:to>
      <xdr:col>4</xdr:col>
      <xdr:colOff>469900</xdr:colOff>
      <xdr:row>34</xdr:row>
      <xdr:rowOff>92558</xdr:rowOff>
    </xdr:to>
    <xdr:cxnSp macro="">
      <xdr:nvCxnSpPr>
        <xdr:cNvPr id="116" name="直線コネクタ 115"/>
        <xdr:cNvCxnSpPr/>
      </xdr:nvCxnSpPr>
      <xdr:spPr bwMode="auto">
        <a:xfrm>
          <a:off x="4305300" y="6295847"/>
          <a:ext cx="698500" cy="6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229305</xdr:rowOff>
    </xdr:from>
    <xdr:to>
      <xdr:col>4</xdr:col>
      <xdr:colOff>520700</xdr:colOff>
      <xdr:row>35</xdr:row>
      <xdr:rowOff>330905</xdr:rowOff>
    </xdr:to>
    <xdr:sp macro="" textlink="">
      <xdr:nvSpPr>
        <xdr:cNvPr id="117" name="フローチャート : 判断 116"/>
        <xdr:cNvSpPr/>
      </xdr:nvSpPr>
      <xdr:spPr bwMode="auto">
        <a:xfrm>
          <a:off x="49530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315682</xdr:rowOff>
    </xdr:from>
    <xdr:ext cx="736600" cy="259045"/>
    <xdr:sp macro="" textlink="">
      <xdr:nvSpPr>
        <xdr:cNvPr id="118" name="テキスト ボックス 117"/>
        <xdr:cNvSpPr txBox="1"/>
      </xdr:nvSpPr>
      <xdr:spPr>
        <a:xfrm>
          <a:off x="4622800" y="6926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308280</xdr:rowOff>
    </xdr:from>
    <xdr:to>
      <xdr:col>3</xdr:col>
      <xdr:colOff>904875</xdr:colOff>
      <xdr:row>34</xdr:row>
      <xdr:rowOff>28397</xdr:rowOff>
    </xdr:to>
    <xdr:cxnSp macro="">
      <xdr:nvCxnSpPr>
        <xdr:cNvPr id="119" name="直線コネクタ 118"/>
        <xdr:cNvCxnSpPr/>
      </xdr:nvCxnSpPr>
      <xdr:spPr bwMode="auto">
        <a:xfrm>
          <a:off x="3606800" y="6232830"/>
          <a:ext cx="698500" cy="6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206007</xdr:rowOff>
    </xdr:from>
    <xdr:to>
      <xdr:col>3</xdr:col>
      <xdr:colOff>955675</xdr:colOff>
      <xdr:row>35</xdr:row>
      <xdr:rowOff>307607</xdr:rowOff>
    </xdr:to>
    <xdr:sp macro="" textlink="">
      <xdr:nvSpPr>
        <xdr:cNvPr id="120" name="フローチャート : 判断 119"/>
        <xdr:cNvSpPr/>
      </xdr:nvSpPr>
      <xdr:spPr bwMode="auto">
        <a:xfrm>
          <a:off x="42545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292384</xdr:rowOff>
    </xdr:from>
    <xdr:ext cx="762000" cy="259045"/>
    <xdr:sp macro="" textlink="">
      <xdr:nvSpPr>
        <xdr:cNvPr id="121" name="テキスト ボックス 120"/>
        <xdr:cNvSpPr txBox="1"/>
      </xdr:nvSpPr>
      <xdr:spPr>
        <a:xfrm>
          <a:off x="39243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308280</xdr:rowOff>
    </xdr:from>
    <xdr:to>
      <xdr:col>3</xdr:col>
      <xdr:colOff>206375</xdr:colOff>
      <xdr:row>34</xdr:row>
      <xdr:rowOff>25559</xdr:rowOff>
    </xdr:to>
    <xdr:cxnSp macro="">
      <xdr:nvCxnSpPr>
        <xdr:cNvPr id="122" name="直線コネクタ 121"/>
        <xdr:cNvCxnSpPr/>
      </xdr:nvCxnSpPr>
      <xdr:spPr bwMode="auto">
        <a:xfrm flipV="1">
          <a:off x="2908300" y="6232830"/>
          <a:ext cx="698500" cy="6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175508</xdr:rowOff>
    </xdr:from>
    <xdr:to>
      <xdr:col>3</xdr:col>
      <xdr:colOff>257175</xdr:colOff>
      <xdr:row>35</xdr:row>
      <xdr:rowOff>277108</xdr:rowOff>
    </xdr:to>
    <xdr:sp macro="" textlink="">
      <xdr:nvSpPr>
        <xdr:cNvPr id="123" name="フローチャート : 判断 122"/>
        <xdr:cNvSpPr/>
      </xdr:nvSpPr>
      <xdr:spPr bwMode="auto">
        <a:xfrm>
          <a:off x="35560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261885</xdr:rowOff>
    </xdr:from>
    <xdr:ext cx="762000" cy="259045"/>
    <xdr:sp macro="" textlink="">
      <xdr:nvSpPr>
        <xdr:cNvPr id="124" name="テキスト ボックス 123"/>
        <xdr:cNvSpPr txBox="1"/>
      </xdr:nvSpPr>
      <xdr:spPr>
        <a:xfrm>
          <a:off x="32258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134512</xdr:rowOff>
    </xdr:from>
    <xdr:to>
      <xdr:col>2</xdr:col>
      <xdr:colOff>692150</xdr:colOff>
      <xdr:row>35</xdr:row>
      <xdr:rowOff>236112</xdr:rowOff>
    </xdr:to>
    <xdr:sp macro="" textlink="">
      <xdr:nvSpPr>
        <xdr:cNvPr id="125" name="フローチャート : 判断 124"/>
        <xdr:cNvSpPr/>
      </xdr:nvSpPr>
      <xdr:spPr bwMode="auto">
        <a:xfrm>
          <a:off x="28575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220889</xdr:rowOff>
    </xdr:from>
    <xdr:ext cx="762000" cy="259045"/>
    <xdr:sp macro="" textlink="">
      <xdr:nvSpPr>
        <xdr:cNvPr id="126" name="テキスト ボックス 125"/>
        <xdr:cNvSpPr txBox="1"/>
      </xdr:nvSpPr>
      <xdr:spPr>
        <a:xfrm>
          <a:off x="25273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143389</xdr:rowOff>
    </xdr:from>
    <xdr:to>
      <xdr:col>5</xdr:col>
      <xdr:colOff>34925</xdr:colOff>
      <xdr:row>34</xdr:row>
      <xdr:rowOff>244990</xdr:rowOff>
    </xdr:to>
    <xdr:sp macro="" textlink="">
      <xdr:nvSpPr>
        <xdr:cNvPr id="132" name="円/楕円 131"/>
        <xdr:cNvSpPr/>
      </xdr:nvSpPr>
      <xdr:spPr bwMode="auto">
        <a:xfrm>
          <a:off x="5600700" y="641083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51966</xdr:rowOff>
    </xdr:from>
    <xdr:ext cx="762000" cy="259045"/>
    <xdr:sp macro="" textlink="">
      <xdr:nvSpPr>
        <xdr:cNvPr id="133" name="人口1人当たり決算額の推移該当値テキスト445"/>
        <xdr:cNvSpPr txBox="1"/>
      </xdr:nvSpPr>
      <xdr:spPr>
        <a:xfrm>
          <a:off x="5740400" y="631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37,473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41758</xdr:rowOff>
    </xdr:from>
    <xdr:to>
      <xdr:col>4</xdr:col>
      <xdr:colOff>520700</xdr:colOff>
      <xdr:row>34</xdr:row>
      <xdr:rowOff>143358</xdr:rowOff>
    </xdr:to>
    <xdr:sp macro="" textlink="">
      <xdr:nvSpPr>
        <xdr:cNvPr id="134" name="円/楕円 133"/>
        <xdr:cNvSpPr/>
      </xdr:nvSpPr>
      <xdr:spPr bwMode="auto">
        <a:xfrm>
          <a:off x="4953000" y="6309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153535</xdr:rowOff>
    </xdr:from>
    <xdr:ext cx="736600" cy="259045"/>
    <xdr:sp macro="" textlink="">
      <xdr:nvSpPr>
        <xdr:cNvPr id="135" name="テキスト ボックス 134"/>
        <xdr:cNvSpPr txBox="1"/>
      </xdr:nvSpPr>
      <xdr:spPr>
        <a:xfrm>
          <a:off x="4622800" y="607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42,808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320497</xdr:rowOff>
    </xdr:from>
    <xdr:to>
      <xdr:col>3</xdr:col>
      <xdr:colOff>955675</xdr:colOff>
      <xdr:row>34</xdr:row>
      <xdr:rowOff>79197</xdr:rowOff>
    </xdr:to>
    <xdr:sp macro="" textlink="">
      <xdr:nvSpPr>
        <xdr:cNvPr id="136" name="円/楕円 135"/>
        <xdr:cNvSpPr/>
      </xdr:nvSpPr>
      <xdr:spPr bwMode="auto">
        <a:xfrm>
          <a:off x="4254500" y="6245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89374</xdr:rowOff>
    </xdr:from>
    <xdr:ext cx="762000" cy="259045"/>
    <xdr:sp macro="" textlink="">
      <xdr:nvSpPr>
        <xdr:cNvPr id="137" name="テキスト ボックス 136"/>
        <xdr:cNvSpPr txBox="1"/>
      </xdr:nvSpPr>
      <xdr:spPr>
        <a:xfrm>
          <a:off x="3924300" y="601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46,176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257480</xdr:rowOff>
    </xdr:from>
    <xdr:to>
      <xdr:col>3</xdr:col>
      <xdr:colOff>257175</xdr:colOff>
      <xdr:row>34</xdr:row>
      <xdr:rowOff>16180</xdr:rowOff>
    </xdr:to>
    <xdr:sp macro="" textlink="">
      <xdr:nvSpPr>
        <xdr:cNvPr id="138" name="円/楕円 137"/>
        <xdr:cNvSpPr/>
      </xdr:nvSpPr>
      <xdr:spPr bwMode="auto">
        <a:xfrm>
          <a:off x="3556000" y="6182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26357</xdr:rowOff>
    </xdr:from>
    <xdr:ext cx="762000" cy="259045"/>
    <xdr:sp macro="" textlink="">
      <xdr:nvSpPr>
        <xdr:cNvPr id="139" name="テキスト ボックス 138"/>
        <xdr:cNvSpPr txBox="1"/>
      </xdr:nvSpPr>
      <xdr:spPr>
        <a:xfrm>
          <a:off x="3225800" y="595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49,484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317659</xdr:rowOff>
    </xdr:from>
    <xdr:to>
      <xdr:col>2</xdr:col>
      <xdr:colOff>692150</xdr:colOff>
      <xdr:row>34</xdr:row>
      <xdr:rowOff>76359</xdr:rowOff>
    </xdr:to>
    <xdr:sp macro="" textlink="">
      <xdr:nvSpPr>
        <xdr:cNvPr id="140" name="円/楕円 139"/>
        <xdr:cNvSpPr/>
      </xdr:nvSpPr>
      <xdr:spPr bwMode="auto">
        <a:xfrm>
          <a:off x="2857500" y="6242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86536</xdr:rowOff>
    </xdr:from>
    <xdr:ext cx="762000" cy="259045"/>
    <xdr:sp macro="" textlink="">
      <xdr:nvSpPr>
        <xdr:cNvPr id="141" name="テキスト ボックス 140"/>
        <xdr:cNvSpPr txBox="1"/>
      </xdr:nvSpPr>
      <xdr:spPr>
        <a:xfrm>
          <a:off x="2527300" y="601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平成２６年度において実質単年度収支が０．５４の赤字となっているが、近年増加している災害に備え、北海道備荒資金組合に積立を行うため基金と取り崩したことが要因である。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基金残高の標準財政規模費が増加しているのは、公債費、標準財政規模の減少が要因に挙げられる。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財政調整基金残高は、災害や将来に備え標準財政規模の１０％以上を基準とする。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標準財政規模比が増加しているのは、標準財政規模の減少が要因に挙げられる。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元利償還金等は、過去に借入れた地方債の償還が進み、新規の借入を抑制したことで減少している。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また、新規に借入れする場合も過疎対策事業債、合併特例債など公債費算入の高い地方債とすることで算入公債等が増加している。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今後は、将来推計に基づき、実質公債費比率の適切な水準の維持に努める。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将来負担額は、過去に借入れた地方債の償還が進み、新規の借入を抑制したことで減少している。</a:t>
          </a:r>
        </a:p>
        <a:p>
          <a:r>
            <a:rPr kumimoji="1" lang="ja-JP" altLang="en-US" sz="1400">
              <a:latin typeface="ＭＳ ゴシック" pitchFamily="49" charset="-128"/>
              <a:ea typeface="ＭＳ ゴシック" pitchFamily="49" charset="-128"/>
            </a:rPr>
            <a:t>　職員数の減少から退職手当負担見込額も減少している。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充当可能財源等では、公債費負担の減少などから財政調整基金等の積立額が増加している。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充当可能特定歳入は、評価替等による地価の減少から都市計画税が減少している。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基準財政需要額算入見込額は、地方債残高の減少に伴い今後も減少が見込まれる。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ja-JP" sz="1300">
              <a:solidFill>
                <a:schemeClr val="dk1"/>
              </a:solidFill>
              <a:effectLst/>
              <a:latin typeface="+mn-lt"/>
              <a:ea typeface="+mn-ea"/>
              <a:cs typeface="+mn-cs"/>
            </a:rPr>
            <a:t>今後は、将来</a:t>
          </a:r>
          <a:r>
            <a:rPr kumimoji="1" lang="ja-JP" altLang="en-US" sz="1300">
              <a:solidFill>
                <a:schemeClr val="dk1"/>
              </a:solidFill>
              <a:effectLst/>
              <a:latin typeface="+mn-lt"/>
              <a:ea typeface="+mn-ea"/>
              <a:cs typeface="+mn-cs"/>
            </a:rPr>
            <a:t>推計</a:t>
          </a:r>
          <a:r>
            <a:rPr kumimoji="1" lang="ja-JP" altLang="ja-JP" sz="1300">
              <a:solidFill>
                <a:schemeClr val="dk1"/>
              </a:solidFill>
              <a:effectLst/>
              <a:latin typeface="+mn-lt"/>
              <a:ea typeface="+mn-ea"/>
              <a:cs typeface="+mn-cs"/>
            </a:rPr>
            <a:t>に基づき、</a:t>
          </a:r>
          <a:r>
            <a:rPr kumimoji="1" lang="ja-JP" altLang="en-US" sz="1300">
              <a:solidFill>
                <a:schemeClr val="dk1"/>
              </a:solidFill>
              <a:effectLst/>
              <a:latin typeface="+mn-lt"/>
              <a:ea typeface="+mn-ea"/>
              <a:cs typeface="+mn-cs"/>
            </a:rPr>
            <a:t>将来負担比率</a:t>
          </a:r>
          <a:r>
            <a:rPr kumimoji="1" lang="ja-JP" altLang="ja-JP" sz="1300">
              <a:solidFill>
                <a:schemeClr val="dk1"/>
              </a:solidFill>
              <a:effectLst/>
              <a:latin typeface="+mn-lt"/>
              <a:ea typeface="+mn-ea"/>
              <a:cs typeface="+mn-cs"/>
            </a:rPr>
            <a:t>の適切な水準の維持に努める。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14800824</v>
      </c>
      <c r="BO4" s="349"/>
      <c r="BP4" s="349"/>
      <c r="BQ4" s="349"/>
      <c r="BR4" s="349"/>
      <c r="BS4" s="349"/>
      <c r="BT4" s="349"/>
      <c r="BU4" s="350"/>
      <c r="BV4" s="348">
        <v>15641182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3.1</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14358998</v>
      </c>
      <c r="BO5" s="386"/>
      <c r="BP5" s="386"/>
      <c r="BQ5" s="386"/>
      <c r="BR5" s="386"/>
      <c r="BS5" s="386"/>
      <c r="BT5" s="386"/>
      <c r="BU5" s="387"/>
      <c r="BV5" s="385">
        <v>15377638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86.2</v>
      </c>
      <c r="CU5" s="383"/>
      <c r="CV5" s="383"/>
      <c r="CW5" s="383"/>
      <c r="CX5" s="383"/>
      <c r="CY5" s="383"/>
      <c r="CZ5" s="383"/>
      <c r="DA5" s="384"/>
      <c r="DB5" s="382">
        <v>79.2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441826</v>
      </c>
      <c r="BO6" s="386"/>
      <c r="BP6" s="386"/>
      <c r="BQ6" s="386"/>
      <c r="BR6" s="386"/>
      <c r="BS6" s="386"/>
      <c r="BT6" s="386"/>
      <c r="BU6" s="387"/>
      <c r="BV6" s="385">
        <v>263544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91</v>
      </c>
      <c r="CU6" s="423"/>
      <c r="CV6" s="423"/>
      <c r="CW6" s="423"/>
      <c r="CX6" s="423"/>
      <c r="CY6" s="423"/>
      <c r="CZ6" s="423"/>
      <c r="DA6" s="424"/>
      <c r="DB6" s="422">
        <v>83.9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133714</v>
      </c>
      <c r="BO7" s="386"/>
      <c r="BP7" s="386"/>
      <c r="BQ7" s="386"/>
      <c r="BR7" s="386"/>
      <c r="BS7" s="386"/>
      <c r="BT7" s="386"/>
      <c r="BU7" s="387"/>
      <c r="BV7" s="385">
        <v>58028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9981334</v>
      </c>
      <c r="CU7" s="386"/>
      <c r="CV7" s="386"/>
      <c r="CW7" s="386"/>
      <c r="CX7" s="386"/>
      <c r="CY7" s="386"/>
      <c r="CZ7" s="386"/>
      <c r="DA7" s="387"/>
      <c r="DB7" s="385">
        <v>10503394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308112</v>
      </c>
      <c r="BO8" s="386"/>
      <c r="BP8" s="386"/>
      <c r="BQ8" s="386"/>
      <c r="BR8" s="386"/>
      <c r="BS8" s="386"/>
      <c r="BT8" s="386"/>
      <c r="BU8" s="387"/>
      <c r="BV8" s="385">
        <v>205516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0.25</v>
      </c>
      <c r="CU8" s="426"/>
      <c r="CV8" s="426"/>
      <c r="CW8" s="426"/>
      <c r="CX8" s="426"/>
      <c r="CY8" s="426"/>
      <c r="CZ8" s="426"/>
      <c r="DA8" s="427"/>
      <c r="DB8" s="425">
        <v>0.25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22265</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102596</v>
      </c>
      <c r="BO9" s="386"/>
      <c r="BP9" s="386"/>
      <c r="BQ9" s="386"/>
      <c r="BR9" s="386"/>
      <c r="BS9" s="386"/>
      <c r="BT9" s="386"/>
      <c r="BU9" s="387"/>
      <c r="BV9" s="385">
        <v>-9516</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18.3</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23648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343895</v>
      </c>
      <c r="BO10" s="386"/>
      <c r="BP10" s="386"/>
      <c r="BQ10" s="386"/>
      <c r="BR10" s="386"/>
      <c r="BS10" s="386"/>
      <c r="BT10" s="386"/>
      <c r="BU10" s="387"/>
      <c r="BV10" s="385">
        <v>629342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21432</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122</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21376</v>
      </c>
      <c r="S13" s="467"/>
      <c r="T13" s="467"/>
      <c r="U13" s="467"/>
      <c r="V13" s="468"/>
      <c r="W13" s="401" t="s">
        <v>125</v>
      </c>
      <c r="X13" s="402"/>
      <c r="Y13" s="402"/>
      <c r="Z13" s="402"/>
      <c r="AA13" s="402"/>
      <c r="AB13" s="392"/>
      <c r="AC13" s="436">
        <v>871</v>
      </c>
      <c r="AD13" s="437"/>
      <c r="AE13" s="437"/>
      <c r="AF13" s="437"/>
      <c r="AG13" s="476"/>
      <c r="AH13" s="436">
        <v>1021</v>
      </c>
      <c r="AI13" s="437"/>
      <c r="AJ13" s="437"/>
      <c r="AK13" s="437"/>
      <c r="AL13" s="438"/>
      <c r="AM13" s="414" t="s">
        <v>126</v>
      </c>
      <c r="AN13" s="415"/>
      <c r="AO13" s="415"/>
      <c r="AP13" s="415"/>
      <c r="AQ13" s="415"/>
      <c r="AR13" s="415"/>
      <c r="AS13" s="415"/>
      <c r="AT13" s="416"/>
      <c r="AU13" s="417" t="s">
        <v>120</v>
      </c>
      <c r="AV13" s="418"/>
      <c r="AW13" s="418"/>
      <c r="AX13" s="418"/>
      <c r="AY13" s="419" t="s">
        <v>127</v>
      </c>
      <c r="AZ13" s="420"/>
      <c r="BA13" s="420"/>
      <c r="BB13" s="420"/>
      <c r="BC13" s="420"/>
      <c r="BD13" s="420"/>
      <c r="BE13" s="420"/>
      <c r="BF13" s="420"/>
      <c r="BG13" s="420"/>
      <c r="BH13" s="420"/>
      <c r="BI13" s="420"/>
      <c r="BJ13" s="420"/>
      <c r="BK13" s="420"/>
      <c r="BL13" s="420"/>
      <c r="BM13" s="421"/>
      <c r="BN13" s="385">
        <v>-53509</v>
      </c>
      <c r="BO13" s="386"/>
      <c r="BP13" s="386"/>
      <c r="BQ13" s="386"/>
      <c r="BR13" s="386"/>
      <c r="BS13" s="386"/>
      <c r="BT13" s="386"/>
      <c r="BU13" s="387"/>
      <c r="BV13" s="385">
        <v>619826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10.7</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21747</v>
      </c>
      <c r="S14" s="467"/>
      <c r="T14" s="467"/>
      <c r="U14" s="467"/>
      <c r="V14" s="468"/>
      <c r="W14" s="375"/>
      <c r="X14" s="376"/>
      <c r="Y14" s="376"/>
      <c r="Z14" s="376"/>
      <c r="AA14" s="376"/>
      <c r="AB14" s="365"/>
      <c r="AC14" s="469">
        <v>8.9</v>
      </c>
      <c r="AD14" s="470"/>
      <c r="AE14" s="470"/>
      <c r="AF14" s="470"/>
      <c r="AG14" s="471"/>
      <c r="AH14" s="469">
        <v>9.3000000000000007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21.7</v>
      </c>
      <c r="CU14" s="481"/>
      <c r="CV14" s="481"/>
      <c r="CW14" s="481"/>
      <c r="CX14" s="481"/>
      <c r="CY14" s="481"/>
      <c r="CZ14" s="481"/>
      <c r="DA14" s="482"/>
      <c r="DB14" s="480">
        <v>26.1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21693</v>
      </c>
      <c r="S15" s="467"/>
      <c r="T15" s="467"/>
      <c r="U15" s="467"/>
      <c r="V15" s="468"/>
      <c r="W15" s="401" t="s">
        <v>131</v>
      </c>
      <c r="X15" s="402"/>
      <c r="Y15" s="402"/>
      <c r="Z15" s="402"/>
      <c r="AA15" s="402"/>
      <c r="AB15" s="392"/>
      <c r="AC15" s="436">
        <v>1873</v>
      </c>
      <c r="AD15" s="437"/>
      <c r="AE15" s="437"/>
      <c r="AF15" s="437"/>
      <c r="AG15" s="476"/>
      <c r="AH15" s="436">
        <v>2289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1980217</v>
      </c>
      <c r="BO15" s="349"/>
      <c r="BP15" s="349"/>
      <c r="BQ15" s="349"/>
      <c r="BR15" s="349"/>
      <c r="BS15" s="349"/>
      <c r="BT15" s="349"/>
      <c r="BU15" s="350"/>
      <c r="BV15" s="348">
        <v>1948525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19.100000000000001</v>
      </c>
      <c r="AD16" s="470"/>
      <c r="AE16" s="470"/>
      <c r="AF16" s="470"/>
      <c r="AG16" s="471"/>
      <c r="AH16" s="469">
        <v>21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7640105</v>
      </c>
      <c r="BO16" s="386"/>
      <c r="BP16" s="386"/>
      <c r="BQ16" s="386"/>
      <c r="BR16" s="386"/>
      <c r="BS16" s="386"/>
      <c r="BT16" s="386"/>
      <c r="BU16" s="387"/>
      <c r="BV16" s="385">
        <v>7668390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7037</v>
      </c>
      <c r="AD17" s="437"/>
      <c r="AE17" s="437"/>
      <c r="AF17" s="437"/>
      <c r="AG17" s="476"/>
      <c r="AH17" s="436">
        <v>7588</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2502947</v>
      </c>
      <c r="BO17" s="386"/>
      <c r="BP17" s="386"/>
      <c r="BQ17" s="386"/>
      <c r="BR17" s="386"/>
      <c r="BS17" s="386"/>
      <c r="BT17" s="386"/>
      <c r="BU17" s="387"/>
      <c r="BV17" s="385">
        <v>2465025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1332.45</v>
      </c>
      <c r="M18" s="498"/>
      <c r="N18" s="498"/>
      <c r="O18" s="498"/>
      <c r="P18" s="498"/>
      <c r="Q18" s="498"/>
      <c r="R18" s="499"/>
      <c r="S18" s="499"/>
      <c r="T18" s="499"/>
      <c r="U18" s="499"/>
      <c r="V18" s="500"/>
      <c r="W18" s="403"/>
      <c r="X18" s="404"/>
      <c r="Y18" s="404"/>
      <c r="Z18" s="404"/>
      <c r="AA18" s="404"/>
      <c r="AB18" s="395"/>
      <c r="AC18" s="501">
        <v>71.900000000000006</v>
      </c>
      <c r="AD18" s="502"/>
      <c r="AE18" s="502"/>
      <c r="AF18" s="502"/>
      <c r="AG18" s="503"/>
      <c r="AH18" s="501">
        <v>69.400000000000006</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8701198</v>
      </c>
      <c r="BO18" s="386"/>
      <c r="BP18" s="386"/>
      <c r="BQ18" s="386"/>
      <c r="BR18" s="386"/>
      <c r="BS18" s="386"/>
      <c r="BT18" s="386"/>
      <c r="BU18" s="387"/>
      <c r="BV18" s="385">
        <v>8402418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11855919</v>
      </c>
      <c r="BO19" s="386"/>
      <c r="BP19" s="386"/>
      <c r="BQ19" s="386"/>
      <c r="BR19" s="386"/>
      <c r="BS19" s="386"/>
      <c r="BT19" s="386"/>
      <c r="BU19" s="387"/>
      <c r="BV19" s="385">
        <v>12013013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9617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19405312</v>
      </c>
      <c r="BO23" s="386"/>
      <c r="BP23" s="386"/>
      <c r="BQ23" s="386"/>
      <c r="BR23" s="386"/>
      <c r="BS23" s="386"/>
      <c r="BT23" s="386"/>
      <c r="BU23" s="387"/>
      <c r="BV23" s="385">
        <v>20151817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8100</v>
      </c>
      <c r="R24" s="437"/>
      <c r="S24" s="437"/>
      <c r="T24" s="437"/>
      <c r="U24" s="437"/>
      <c r="V24" s="476"/>
      <c r="W24" s="531"/>
      <c r="X24" s="519"/>
      <c r="Y24" s="520"/>
      <c r="Z24" s="435" t="s">
        <v>155</v>
      </c>
      <c r="AA24" s="415"/>
      <c r="AB24" s="415"/>
      <c r="AC24" s="415"/>
      <c r="AD24" s="415"/>
      <c r="AE24" s="415"/>
      <c r="AF24" s="415"/>
      <c r="AG24" s="416"/>
      <c r="AH24" s="436">
        <v>229</v>
      </c>
      <c r="AI24" s="437"/>
      <c r="AJ24" s="437"/>
      <c r="AK24" s="437"/>
      <c r="AL24" s="476"/>
      <c r="AM24" s="436">
        <v>746769</v>
      </c>
      <c r="AN24" s="437"/>
      <c r="AO24" s="437"/>
      <c r="AP24" s="437"/>
      <c r="AQ24" s="437"/>
      <c r="AR24" s="476"/>
      <c r="AS24" s="436">
        <v>3261</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15807758</v>
      </c>
      <c r="BO24" s="386"/>
      <c r="BP24" s="386"/>
      <c r="BQ24" s="386"/>
      <c r="BR24" s="386"/>
      <c r="BS24" s="386"/>
      <c r="BT24" s="386"/>
      <c r="BU24" s="387"/>
      <c r="BV24" s="385">
        <v>16357074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6400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737117</v>
      </c>
      <c r="BO25" s="349"/>
      <c r="BP25" s="349"/>
      <c r="BQ25" s="349"/>
      <c r="BR25" s="349"/>
      <c r="BS25" s="349"/>
      <c r="BT25" s="349"/>
      <c r="BU25" s="350"/>
      <c r="BV25" s="348">
        <v>573119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5550</v>
      </c>
      <c r="R26" s="437"/>
      <c r="S26" s="437"/>
      <c r="T26" s="437"/>
      <c r="U26" s="437"/>
      <c r="V26" s="476"/>
      <c r="W26" s="531"/>
      <c r="X26" s="519"/>
      <c r="Y26" s="520"/>
      <c r="Z26" s="435" t="s">
        <v>161</v>
      </c>
      <c r="AA26" s="555"/>
      <c r="AB26" s="555"/>
      <c r="AC26" s="555"/>
      <c r="AD26" s="555"/>
      <c r="AE26" s="555"/>
      <c r="AF26" s="555"/>
      <c r="AG26" s="556"/>
      <c r="AH26" s="436">
        <v>15</v>
      </c>
      <c r="AI26" s="437"/>
      <c r="AJ26" s="437"/>
      <c r="AK26" s="437"/>
      <c r="AL26" s="476"/>
      <c r="AM26" s="436">
        <v>43665</v>
      </c>
      <c r="AN26" s="437"/>
      <c r="AO26" s="437"/>
      <c r="AP26" s="437"/>
      <c r="AQ26" s="437"/>
      <c r="AR26" s="476"/>
      <c r="AS26" s="436">
        <v>2911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2950</v>
      </c>
      <c r="R27" s="437"/>
      <c r="S27" s="437"/>
      <c r="T27" s="437"/>
      <c r="U27" s="437"/>
      <c r="V27" s="476"/>
      <c r="W27" s="531"/>
      <c r="X27" s="519"/>
      <c r="Y27" s="520"/>
      <c r="Z27" s="435" t="s">
        <v>164</v>
      </c>
      <c r="AA27" s="415"/>
      <c r="AB27" s="415"/>
      <c r="AC27" s="415"/>
      <c r="AD27" s="415"/>
      <c r="AE27" s="415"/>
      <c r="AF27" s="415"/>
      <c r="AG27" s="416"/>
      <c r="AH27" s="436">
        <v>6</v>
      </c>
      <c r="AI27" s="437"/>
      <c r="AJ27" s="437"/>
      <c r="AK27" s="437"/>
      <c r="AL27" s="476"/>
      <c r="AM27" s="436">
        <v>21498</v>
      </c>
      <c r="AN27" s="437"/>
      <c r="AO27" s="437"/>
      <c r="AP27" s="437"/>
      <c r="AQ27" s="437"/>
      <c r="AR27" s="476"/>
      <c r="AS27" s="436">
        <v>3583</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68701</v>
      </c>
      <c r="BO27" s="553"/>
      <c r="BP27" s="553"/>
      <c r="BQ27" s="553"/>
      <c r="BR27" s="553"/>
      <c r="BS27" s="553"/>
      <c r="BT27" s="553"/>
      <c r="BU27" s="554"/>
      <c r="BV27" s="552">
        <v>68622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2350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2379497</v>
      </c>
      <c r="BO28" s="349"/>
      <c r="BP28" s="349"/>
      <c r="BQ28" s="349"/>
      <c r="BR28" s="349"/>
      <c r="BS28" s="349"/>
      <c r="BT28" s="349"/>
      <c r="BU28" s="350"/>
      <c r="BV28" s="348">
        <v>2432602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2010</v>
      </c>
      <c r="R29" s="437"/>
      <c r="S29" s="437"/>
      <c r="T29" s="437"/>
      <c r="U29" s="437"/>
      <c r="V29" s="476"/>
      <c r="W29" s="532"/>
      <c r="X29" s="533"/>
      <c r="Y29" s="534"/>
      <c r="Z29" s="435" t="s">
        <v>171</v>
      </c>
      <c r="AA29" s="415"/>
      <c r="AB29" s="415"/>
      <c r="AC29" s="415"/>
      <c r="AD29" s="415"/>
      <c r="AE29" s="415"/>
      <c r="AF29" s="415"/>
      <c r="AG29" s="416"/>
      <c r="AH29" s="436">
        <v>235</v>
      </c>
      <c r="AI29" s="437"/>
      <c r="AJ29" s="437"/>
      <c r="AK29" s="437"/>
      <c r="AL29" s="476"/>
      <c r="AM29" s="436">
        <v>768267</v>
      </c>
      <c r="AN29" s="437"/>
      <c r="AO29" s="437"/>
      <c r="AP29" s="437"/>
      <c r="AQ29" s="437"/>
      <c r="AR29" s="476"/>
      <c r="AS29" s="436">
        <v>3269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2000313</v>
      </c>
      <c r="BO29" s="386"/>
      <c r="BP29" s="386"/>
      <c r="BQ29" s="386"/>
      <c r="BR29" s="386"/>
      <c r="BS29" s="386"/>
      <c r="BT29" s="386"/>
      <c r="BU29" s="387"/>
      <c r="BV29" s="385">
        <v>1999664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96.6</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174</v>
      </c>
      <c r="BD30" s="550"/>
      <c r="BE30" s="550"/>
      <c r="BF30" s="550"/>
      <c r="BG30" s="550"/>
      <c r="BH30" s="550"/>
      <c r="BI30" s="550"/>
      <c r="BJ30" s="550"/>
      <c r="BK30" s="550"/>
      <c r="BL30" s="550"/>
      <c r="BM30" s="551"/>
      <c r="BN30" s="552">
        <v>4455783</v>
      </c>
      <c r="BO30" s="553"/>
      <c r="BP30" s="553"/>
      <c r="BQ30" s="553"/>
      <c r="BR30" s="553"/>
      <c r="BS30" s="553"/>
      <c r="BT30" s="553"/>
      <c r="BU30" s="554"/>
      <c r="BV30" s="552">
        <v>4448399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個別排水処理事業特別会計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遠軽地区広域組合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遠軽農業振興公社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公共用地先行取得事業特別会計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網走地方教育研修センター</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フォーレストパーク</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北海道市町村総合事務組合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生田原振興公社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北海道市町村備荒資金組合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北海道市町村職員退職手当組合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北海道町村議会議員公務災害補償組合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北海道後期高齢者医療広域連合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2121649</v>
      </c>
      <c r="S5" s="583"/>
      <c r="T5" s="583"/>
      <c r="U5" s="583"/>
      <c r="V5" s="583"/>
      <c r="W5" s="583"/>
      <c r="X5" s="583"/>
      <c r="Y5" s="584"/>
      <c r="Z5" s="585">
        <v>14.3</v>
      </c>
      <c r="AA5" s="585"/>
      <c r="AB5" s="585"/>
      <c r="AC5" s="585"/>
      <c r="AD5" s="586">
        <v>2020961</v>
      </c>
      <c r="AE5" s="586"/>
      <c r="AF5" s="586"/>
      <c r="AG5" s="586"/>
      <c r="AH5" s="586"/>
      <c r="AI5" s="586"/>
      <c r="AJ5" s="586"/>
      <c r="AK5" s="586"/>
      <c r="AL5" s="587">
        <v>21.1</v>
      </c>
      <c r="AM5" s="588"/>
      <c r="AN5" s="588"/>
      <c r="AO5" s="589"/>
      <c r="AP5" s="579" t="s">
        <v>209</v>
      </c>
      <c r="AQ5" s="580"/>
      <c r="AR5" s="580"/>
      <c r="AS5" s="580"/>
      <c r="AT5" s="580"/>
      <c r="AU5" s="580"/>
      <c r="AV5" s="580"/>
      <c r="AW5" s="580"/>
      <c r="AX5" s="580"/>
      <c r="AY5" s="580"/>
      <c r="AZ5" s="580"/>
      <c r="BA5" s="580"/>
      <c r="BB5" s="580"/>
      <c r="BC5" s="580"/>
      <c r="BD5" s="580"/>
      <c r="BE5" s="580"/>
      <c r="BF5" s="581"/>
      <c r="BG5" s="593">
        <v>2018109</v>
      </c>
      <c r="BH5" s="594"/>
      <c r="BI5" s="594"/>
      <c r="BJ5" s="594"/>
      <c r="BK5" s="594"/>
      <c r="BL5" s="594"/>
      <c r="BM5" s="594"/>
      <c r="BN5" s="595"/>
      <c r="BO5" s="596">
        <v>95.1</v>
      </c>
      <c r="BP5" s="596"/>
      <c r="BQ5" s="596"/>
      <c r="BR5" s="596"/>
      <c r="BS5" s="597">
        <v>24466</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172876</v>
      </c>
      <c r="S6" s="594"/>
      <c r="T6" s="594"/>
      <c r="U6" s="594"/>
      <c r="V6" s="594"/>
      <c r="W6" s="594"/>
      <c r="X6" s="594"/>
      <c r="Y6" s="595"/>
      <c r="Z6" s="596">
        <v>1.2</v>
      </c>
      <c r="AA6" s="596"/>
      <c r="AB6" s="596"/>
      <c r="AC6" s="596"/>
      <c r="AD6" s="597">
        <v>172876</v>
      </c>
      <c r="AE6" s="597"/>
      <c r="AF6" s="597"/>
      <c r="AG6" s="597"/>
      <c r="AH6" s="597"/>
      <c r="AI6" s="597"/>
      <c r="AJ6" s="597"/>
      <c r="AK6" s="597"/>
      <c r="AL6" s="598">
        <v>1.8</v>
      </c>
      <c r="AM6" s="599"/>
      <c r="AN6" s="599"/>
      <c r="AO6" s="600"/>
      <c r="AP6" s="590" t="s">
        <v>214</v>
      </c>
      <c r="AQ6" s="591"/>
      <c r="AR6" s="591"/>
      <c r="AS6" s="591"/>
      <c r="AT6" s="591"/>
      <c r="AU6" s="591"/>
      <c r="AV6" s="591"/>
      <c r="AW6" s="591"/>
      <c r="AX6" s="591"/>
      <c r="AY6" s="591"/>
      <c r="AZ6" s="591"/>
      <c r="BA6" s="591"/>
      <c r="BB6" s="591"/>
      <c r="BC6" s="591"/>
      <c r="BD6" s="591"/>
      <c r="BE6" s="591"/>
      <c r="BF6" s="592"/>
      <c r="BG6" s="593">
        <v>2018109</v>
      </c>
      <c r="BH6" s="594"/>
      <c r="BI6" s="594"/>
      <c r="BJ6" s="594"/>
      <c r="BK6" s="594"/>
      <c r="BL6" s="594"/>
      <c r="BM6" s="594"/>
      <c r="BN6" s="595"/>
      <c r="BO6" s="596">
        <v>95.1</v>
      </c>
      <c r="BP6" s="596"/>
      <c r="BQ6" s="596"/>
      <c r="BR6" s="596"/>
      <c r="BS6" s="597">
        <v>24466</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121230</v>
      </c>
      <c r="CS6" s="594"/>
      <c r="CT6" s="594"/>
      <c r="CU6" s="594"/>
      <c r="CV6" s="594"/>
      <c r="CW6" s="594"/>
      <c r="CX6" s="594"/>
      <c r="CY6" s="595"/>
      <c r="CZ6" s="596">
        <v>0.8</v>
      </c>
      <c r="DA6" s="596"/>
      <c r="DB6" s="596"/>
      <c r="DC6" s="596"/>
      <c r="DD6" s="602" t="s">
        <v>216</v>
      </c>
      <c r="DE6" s="594"/>
      <c r="DF6" s="594"/>
      <c r="DG6" s="594"/>
      <c r="DH6" s="594"/>
      <c r="DI6" s="594"/>
      <c r="DJ6" s="594"/>
      <c r="DK6" s="594"/>
      <c r="DL6" s="594"/>
      <c r="DM6" s="594"/>
      <c r="DN6" s="594"/>
      <c r="DO6" s="594"/>
      <c r="DP6" s="595"/>
      <c r="DQ6" s="602">
        <v>121230</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4743</v>
      </c>
      <c r="S7" s="594"/>
      <c r="T7" s="594"/>
      <c r="U7" s="594"/>
      <c r="V7" s="594"/>
      <c r="W7" s="594"/>
      <c r="X7" s="594"/>
      <c r="Y7" s="595"/>
      <c r="Z7" s="596">
        <v>0</v>
      </c>
      <c r="AA7" s="596"/>
      <c r="AB7" s="596"/>
      <c r="AC7" s="596"/>
      <c r="AD7" s="597">
        <v>4743</v>
      </c>
      <c r="AE7" s="597"/>
      <c r="AF7" s="597"/>
      <c r="AG7" s="597"/>
      <c r="AH7" s="597"/>
      <c r="AI7" s="597"/>
      <c r="AJ7" s="597"/>
      <c r="AK7" s="597"/>
      <c r="AL7" s="598">
        <v>0</v>
      </c>
      <c r="AM7" s="599"/>
      <c r="AN7" s="599"/>
      <c r="AO7" s="600"/>
      <c r="AP7" s="590" t="s">
        <v>218</v>
      </c>
      <c r="AQ7" s="591"/>
      <c r="AR7" s="591"/>
      <c r="AS7" s="591"/>
      <c r="AT7" s="591"/>
      <c r="AU7" s="591"/>
      <c r="AV7" s="591"/>
      <c r="AW7" s="591"/>
      <c r="AX7" s="591"/>
      <c r="AY7" s="591"/>
      <c r="AZ7" s="591"/>
      <c r="BA7" s="591"/>
      <c r="BB7" s="591"/>
      <c r="BC7" s="591"/>
      <c r="BD7" s="591"/>
      <c r="BE7" s="591"/>
      <c r="BF7" s="592"/>
      <c r="BG7" s="593">
        <v>1005885</v>
      </c>
      <c r="BH7" s="594"/>
      <c r="BI7" s="594"/>
      <c r="BJ7" s="594"/>
      <c r="BK7" s="594"/>
      <c r="BL7" s="594"/>
      <c r="BM7" s="594"/>
      <c r="BN7" s="595"/>
      <c r="BO7" s="596">
        <v>47.4</v>
      </c>
      <c r="BP7" s="596"/>
      <c r="BQ7" s="596"/>
      <c r="BR7" s="596"/>
      <c r="BS7" s="597">
        <v>24466</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2126012</v>
      </c>
      <c r="CS7" s="594"/>
      <c r="CT7" s="594"/>
      <c r="CU7" s="594"/>
      <c r="CV7" s="594"/>
      <c r="CW7" s="594"/>
      <c r="CX7" s="594"/>
      <c r="CY7" s="595"/>
      <c r="CZ7" s="596">
        <v>14.8</v>
      </c>
      <c r="DA7" s="596"/>
      <c r="DB7" s="596"/>
      <c r="DC7" s="596"/>
      <c r="DD7" s="602">
        <v>129189</v>
      </c>
      <c r="DE7" s="594"/>
      <c r="DF7" s="594"/>
      <c r="DG7" s="594"/>
      <c r="DH7" s="594"/>
      <c r="DI7" s="594"/>
      <c r="DJ7" s="594"/>
      <c r="DK7" s="594"/>
      <c r="DL7" s="594"/>
      <c r="DM7" s="594"/>
      <c r="DN7" s="594"/>
      <c r="DO7" s="594"/>
      <c r="DP7" s="595"/>
      <c r="DQ7" s="602">
        <v>1943141</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9868</v>
      </c>
      <c r="S8" s="594"/>
      <c r="T8" s="594"/>
      <c r="U8" s="594"/>
      <c r="V8" s="594"/>
      <c r="W8" s="594"/>
      <c r="X8" s="594"/>
      <c r="Y8" s="595"/>
      <c r="Z8" s="596">
        <v>0.1</v>
      </c>
      <c r="AA8" s="596"/>
      <c r="AB8" s="596"/>
      <c r="AC8" s="596"/>
      <c r="AD8" s="597">
        <v>9868</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34451</v>
      </c>
      <c r="BH8" s="594"/>
      <c r="BI8" s="594"/>
      <c r="BJ8" s="594"/>
      <c r="BK8" s="594"/>
      <c r="BL8" s="594"/>
      <c r="BM8" s="594"/>
      <c r="BN8" s="595"/>
      <c r="BO8" s="596">
        <v>1.6</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2794774</v>
      </c>
      <c r="CS8" s="594"/>
      <c r="CT8" s="594"/>
      <c r="CU8" s="594"/>
      <c r="CV8" s="594"/>
      <c r="CW8" s="594"/>
      <c r="CX8" s="594"/>
      <c r="CY8" s="595"/>
      <c r="CZ8" s="596">
        <v>19.5</v>
      </c>
      <c r="DA8" s="596"/>
      <c r="DB8" s="596"/>
      <c r="DC8" s="596"/>
      <c r="DD8" s="602">
        <v>31841</v>
      </c>
      <c r="DE8" s="594"/>
      <c r="DF8" s="594"/>
      <c r="DG8" s="594"/>
      <c r="DH8" s="594"/>
      <c r="DI8" s="594"/>
      <c r="DJ8" s="594"/>
      <c r="DK8" s="594"/>
      <c r="DL8" s="594"/>
      <c r="DM8" s="594"/>
      <c r="DN8" s="594"/>
      <c r="DO8" s="594"/>
      <c r="DP8" s="595"/>
      <c r="DQ8" s="602">
        <v>1791975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5263</v>
      </c>
      <c r="S9" s="594"/>
      <c r="T9" s="594"/>
      <c r="U9" s="594"/>
      <c r="V9" s="594"/>
      <c r="W9" s="594"/>
      <c r="X9" s="594"/>
      <c r="Y9" s="595"/>
      <c r="Z9" s="596">
        <v>0</v>
      </c>
      <c r="AA9" s="596"/>
      <c r="AB9" s="596"/>
      <c r="AC9" s="596"/>
      <c r="AD9" s="597">
        <v>5263</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823563</v>
      </c>
      <c r="BH9" s="594"/>
      <c r="BI9" s="594"/>
      <c r="BJ9" s="594"/>
      <c r="BK9" s="594"/>
      <c r="BL9" s="594"/>
      <c r="BM9" s="594"/>
      <c r="BN9" s="595"/>
      <c r="BO9" s="596">
        <v>38.799999999999997</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1318612</v>
      </c>
      <c r="CS9" s="594"/>
      <c r="CT9" s="594"/>
      <c r="CU9" s="594"/>
      <c r="CV9" s="594"/>
      <c r="CW9" s="594"/>
      <c r="CX9" s="594"/>
      <c r="CY9" s="595"/>
      <c r="CZ9" s="596">
        <v>9.1999999999999993</v>
      </c>
      <c r="DA9" s="596"/>
      <c r="DB9" s="596"/>
      <c r="DC9" s="596"/>
      <c r="DD9" s="602">
        <v>246163</v>
      </c>
      <c r="DE9" s="594"/>
      <c r="DF9" s="594"/>
      <c r="DG9" s="594"/>
      <c r="DH9" s="594"/>
      <c r="DI9" s="594"/>
      <c r="DJ9" s="594"/>
      <c r="DK9" s="594"/>
      <c r="DL9" s="594"/>
      <c r="DM9" s="594"/>
      <c r="DN9" s="594"/>
      <c r="DO9" s="594"/>
      <c r="DP9" s="595"/>
      <c r="DQ9" s="602">
        <v>1018269</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266344</v>
      </c>
      <c r="S10" s="594"/>
      <c r="T10" s="594"/>
      <c r="U10" s="594"/>
      <c r="V10" s="594"/>
      <c r="W10" s="594"/>
      <c r="X10" s="594"/>
      <c r="Y10" s="595"/>
      <c r="Z10" s="596">
        <v>1.8</v>
      </c>
      <c r="AA10" s="596"/>
      <c r="AB10" s="596"/>
      <c r="AC10" s="596"/>
      <c r="AD10" s="597">
        <v>266344</v>
      </c>
      <c r="AE10" s="597"/>
      <c r="AF10" s="597"/>
      <c r="AG10" s="597"/>
      <c r="AH10" s="597"/>
      <c r="AI10" s="597"/>
      <c r="AJ10" s="597"/>
      <c r="AK10" s="597"/>
      <c r="AL10" s="598">
        <v>2.8</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56514</v>
      </c>
      <c r="BH10" s="594"/>
      <c r="BI10" s="594"/>
      <c r="BJ10" s="594"/>
      <c r="BK10" s="594"/>
      <c r="BL10" s="594"/>
      <c r="BM10" s="594"/>
      <c r="BN10" s="595"/>
      <c r="BO10" s="596">
        <v>2.7</v>
      </c>
      <c r="BP10" s="596"/>
      <c r="BQ10" s="596"/>
      <c r="BR10" s="596"/>
      <c r="BS10" s="602">
        <v>9551</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20396</v>
      </c>
      <c r="CS10" s="594"/>
      <c r="CT10" s="594"/>
      <c r="CU10" s="594"/>
      <c r="CV10" s="594"/>
      <c r="CW10" s="594"/>
      <c r="CX10" s="594"/>
      <c r="CY10" s="595"/>
      <c r="CZ10" s="596">
        <v>0.1</v>
      </c>
      <c r="DA10" s="596"/>
      <c r="DB10" s="596"/>
      <c r="DC10" s="596"/>
      <c r="DD10" s="602">
        <v>3758</v>
      </c>
      <c r="DE10" s="594"/>
      <c r="DF10" s="594"/>
      <c r="DG10" s="594"/>
      <c r="DH10" s="594"/>
      <c r="DI10" s="594"/>
      <c r="DJ10" s="594"/>
      <c r="DK10" s="594"/>
      <c r="DL10" s="594"/>
      <c r="DM10" s="594"/>
      <c r="DN10" s="594"/>
      <c r="DO10" s="594"/>
      <c r="DP10" s="595"/>
      <c r="DQ10" s="602">
        <v>20396</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91357</v>
      </c>
      <c r="BH11" s="594"/>
      <c r="BI11" s="594"/>
      <c r="BJ11" s="594"/>
      <c r="BK11" s="594"/>
      <c r="BL11" s="594"/>
      <c r="BM11" s="594"/>
      <c r="BN11" s="595"/>
      <c r="BO11" s="596">
        <v>4.3</v>
      </c>
      <c r="BP11" s="596"/>
      <c r="BQ11" s="596"/>
      <c r="BR11" s="596"/>
      <c r="BS11" s="602">
        <v>14915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493088</v>
      </c>
      <c r="CS11" s="594"/>
      <c r="CT11" s="594"/>
      <c r="CU11" s="594"/>
      <c r="CV11" s="594"/>
      <c r="CW11" s="594"/>
      <c r="CX11" s="594"/>
      <c r="CY11" s="595"/>
      <c r="CZ11" s="596">
        <v>3.4</v>
      </c>
      <c r="DA11" s="596"/>
      <c r="DB11" s="596"/>
      <c r="DC11" s="596"/>
      <c r="DD11" s="602">
        <v>167670</v>
      </c>
      <c r="DE11" s="594"/>
      <c r="DF11" s="594"/>
      <c r="DG11" s="594"/>
      <c r="DH11" s="594"/>
      <c r="DI11" s="594"/>
      <c r="DJ11" s="594"/>
      <c r="DK11" s="594"/>
      <c r="DL11" s="594"/>
      <c r="DM11" s="594"/>
      <c r="DN11" s="594"/>
      <c r="DO11" s="594"/>
      <c r="DP11" s="595"/>
      <c r="DQ11" s="602">
        <v>319608</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789912</v>
      </c>
      <c r="BH12" s="594"/>
      <c r="BI12" s="594"/>
      <c r="BJ12" s="594"/>
      <c r="BK12" s="594"/>
      <c r="BL12" s="594"/>
      <c r="BM12" s="594"/>
      <c r="BN12" s="595"/>
      <c r="BO12" s="596">
        <v>37.200000000000003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588482</v>
      </c>
      <c r="CS12" s="594"/>
      <c r="CT12" s="594"/>
      <c r="CU12" s="594"/>
      <c r="CV12" s="594"/>
      <c r="CW12" s="594"/>
      <c r="CX12" s="594"/>
      <c r="CY12" s="595"/>
      <c r="CZ12" s="596">
        <v>4.0999999999999996</v>
      </c>
      <c r="DA12" s="596"/>
      <c r="DB12" s="596"/>
      <c r="DC12" s="596"/>
      <c r="DD12" s="602">
        <v>78011</v>
      </c>
      <c r="DE12" s="594"/>
      <c r="DF12" s="594"/>
      <c r="DG12" s="594"/>
      <c r="DH12" s="594"/>
      <c r="DI12" s="594"/>
      <c r="DJ12" s="594"/>
      <c r="DK12" s="594"/>
      <c r="DL12" s="594"/>
      <c r="DM12" s="594"/>
      <c r="DN12" s="594"/>
      <c r="DO12" s="594"/>
      <c r="DP12" s="595"/>
      <c r="DQ12" s="602">
        <v>485914</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21544</v>
      </c>
      <c r="S13" s="594"/>
      <c r="T13" s="594"/>
      <c r="U13" s="594"/>
      <c r="V13" s="594"/>
      <c r="W13" s="594"/>
      <c r="X13" s="594"/>
      <c r="Y13" s="595"/>
      <c r="Z13" s="596">
        <v>0.1</v>
      </c>
      <c r="AA13" s="596"/>
      <c r="AB13" s="596"/>
      <c r="AC13" s="596"/>
      <c r="AD13" s="597">
        <v>21544</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760906</v>
      </c>
      <c r="BH13" s="594"/>
      <c r="BI13" s="594"/>
      <c r="BJ13" s="594"/>
      <c r="BK13" s="594"/>
      <c r="BL13" s="594"/>
      <c r="BM13" s="594"/>
      <c r="BN13" s="595"/>
      <c r="BO13" s="596">
        <v>35.9</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2294142</v>
      </c>
      <c r="CS13" s="594"/>
      <c r="CT13" s="594"/>
      <c r="CU13" s="594"/>
      <c r="CV13" s="594"/>
      <c r="CW13" s="594"/>
      <c r="CX13" s="594"/>
      <c r="CY13" s="595"/>
      <c r="CZ13" s="596">
        <v>16</v>
      </c>
      <c r="DA13" s="596"/>
      <c r="DB13" s="596"/>
      <c r="DC13" s="596"/>
      <c r="DD13" s="602">
        <v>1055756</v>
      </c>
      <c r="DE13" s="594"/>
      <c r="DF13" s="594"/>
      <c r="DG13" s="594"/>
      <c r="DH13" s="594"/>
      <c r="DI13" s="594"/>
      <c r="DJ13" s="594"/>
      <c r="DK13" s="594"/>
      <c r="DL13" s="594"/>
      <c r="DM13" s="594"/>
      <c r="DN13" s="594"/>
      <c r="DO13" s="594"/>
      <c r="DP13" s="595"/>
      <c r="DQ13" s="602">
        <v>1507107</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38304</v>
      </c>
      <c r="BH14" s="594"/>
      <c r="BI14" s="594"/>
      <c r="BJ14" s="594"/>
      <c r="BK14" s="594"/>
      <c r="BL14" s="594"/>
      <c r="BM14" s="594"/>
      <c r="BN14" s="595"/>
      <c r="BO14" s="596">
        <v>1.8</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680413</v>
      </c>
      <c r="CS14" s="594"/>
      <c r="CT14" s="594"/>
      <c r="CU14" s="594"/>
      <c r="CV14" s="594"/>
      <c r="CW14" s="594"/>
      <c r="CX14" s="594"/>
      <c r="CY14" s="595"/>
      <c r="CZ14" s="596">
        <v>4.7</v>
      </c>
      <c r="DA14" s="596"/>
      <c r="DB14" s="596"/>
      <c r="DC14" s="596"/>
      <c r="DD14" s="602">
        <v>12766</v>
      </c>
      <c r="DE14" s="594"/>
      <c r="DF14" s="594"/>
      <c r="DG14" s="594"/>
      <c r="DH14" s="594"/>
      <c r="DI14" s="594"/>
      <c r="DJ14" s="594"/>
      <c r="DK14" s="594"/>
      <c r="DL14" s="594"/>
      <c r="DM14" s="594"/>
      <c r="DN14" s="594"/>
      <c r="DO14" s="594"/>
      <c r="DP14" s="595"/>
      <c r="DQ14" s="602">
        <v>632345</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8316</v>
      </c>
      <c r="S15" s="594"/>
      <c r="T15" s="594"/>
      <c r="U15" s="594"/>
      <c r="V15" s="594"/>
      <c r="W15" s="594"/>
      <c r="X15" s="594"/>
      <c r="Y15" s="595"/>
      <c r="Z15" s="596">
        <v>0.1</v>
      </c>
      <c r="AA15" s="596"/>
      <c r="AB15" s="596"/>
      <c r="AC15" s="596"/>
      <c r="AD15" s="597">
        <v>8316</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184008</v>
      </c>
      <c r="BH15" s="594"/>
      <c r="BI15" s="594"/>
      <c r="BJ15" s="594"/>
      <c r="BK15" s="594"/>
      <c r="BL15" s="594"/>
      <c r="BM15" s="594"/>
      <c r="BN15" s="595"/>
      <c r="BO15" s="596">
        <v>8.6999999999999993</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1592898</v>
      </c>
      <c r="CS15" s="594"/>
      <c r="CT15" s="594"/>
      <c r="CU15" s="594"/>
      <c r="CV15" s="594"/>
      <c r="CW15" s="594"/>
      <c r="CX15" s="594"/>
      <c r="CY15" s="595"/>
      <c r="CZ15" s="596">
        <v>11.1</v>
      </c>
      <c r="DA15" s="596"/>
      <c r="DB15" s="596"/>
      <c r="DC15" s="596"/>
      <c r="DD15" s="602">
        <v>435092</v>
      </c>
      <c r="DE15" s="594"/>
      <c r="DF15" s="594"/>
      <c r="DG15" s="594"/>
      <c r="DH15" s="594"/>
      <c r="DI15" s="594"/>
      <c r="DJ15" s="594"/>
      <c r="DK15" s="594"/>
      <c r="DL15" s="594"/>
      <c r="DM15" s="594"/>
      <c r="DN15" s="594"/>
      <c r="DO15" s="594"/>
      <c r="DP15" s="595"/>
      <c r="DQ15" s="602">
        <v>1344906</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7797047</v>
      </c>
      <c r="S16" s="594"/>
      <c r="T16" s="594"/>
      <c r="U16" s="594"/>
      <c r="V16" s="594"/>
      <c r="W16" s="594"/>
      <c r="X16" s="594"/>
      <c r="Y16" s="595"/>
      <c r="Z16" s="596">
        <v>52.7</v>
      </c>
      <c r="AA16" s="596"/>
      <c r="AB16" s="596"/>
      <c r="AC16" s="596"/>
      <c r="AD16" s="597">
        <v>6942310</v>
      </c>
      <c r="AE16" s="597"/>
      <c r="AF16" s="597"/>
      <c r="AG16" s="597"/>
      <c r="AH16" s="597"/>
      <c r="AI16" s="597"/>
      <c r="AJ16" s="597"/>
      <c r="AK16" s="597"/>
      <c r="AL16" s="598">
        <v>72.599999999999994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64262</v>
      </c>
      <c r="CS16" s="594"/>
      <c r="CT16" s="594"/>
      <c r="CU16" s="594"/>
      <c r="CV16" s="594"/>
      <c r="CW16" s="594"/>
      <c r="CX16" s="594"/>
      <c r="CY16" s="595"/>
      <c r="CZ16" s="596">
        <v>0.4</v>
      </c>
      <c r="DA16" s="596"/>
      <c r="DB16" s="596"/>
      <c r="DC16" s="596"/>
      <c r="DD16" s="602" t="s">
        <v>222</v>
      </c>
      <c r="DE16" s="594"/>
      <c r="DF16" s="594"/>
      <c r="DG16" s="594"/>
      <c r="DH16" s="594"/>
      <c r="DI16" s="594"/>
      <c r="DJ16" s="594"/>
      <c r="DK16" s="594"/>
      <c r="DL16" s="594"/>
      <c r="DM16" s="594"/>
      <c r="DN16" s="594"/>
      <c r="DO16" s="594"/>
      <c r="DP16" s="595"/>
      <c r="DQ16" s="602">
        <v>64262</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6942310</v>
      </c>
      <c r="S17" s="594"/>
      <c r="T17" s="594"/>
      <c r="U17" s="594"/>
      <c r="V17" s="594"/>
      <c r="W17" s="594"/>
      <c r="X17" s="594"/>
      <c r="Y17" s="595"/>
      <c r="Z17" s="596">
        <v>46.9</v>
      </c>
      <c r="AA17" s="596"/>
      <c r="AB17" s="596"/>
      <c r="AC17" s="596"/>
      <c r="AD17" s="597">
        <v>6942310</v>
      </c>
      <c r="AE17" s="597"/>
      <c r="AF17" s="597"/>
      <c r="AG17" s="597"/>
      <c r="AH17" s="597"/>
      <c r="AI17" s="597"/>
      <c r="AJ17" s="597"/>
      <c r="AK17" s="597"/>
      <c r="AL17" s="598">
        <v>72.599999999999994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2264689</v>
      </c>
      <c r="CS17" s="594"/>
      <c r="CT17" s="594"/>
      <c r="CU17" s="594"/>
      <c r="CV17" s="594"/>
      <c r="CW17" s="594"/>
      <c r="CX17" s="594"/>
      <c r="CY17" s="595"/>
      <c r="CZ17" s="596">
        <v>15.8</v>
      </c>
      <c r="DA17" s="596"/>
      <c r="DB17" s="596"/>
      <c r="DC17" s="596"/>
      <c r="DD17" s="602" t="s">
        <v>222</v>
      </c>
      <c r="DE17" s="594"/>
      <c r="DF17" s="594"/>
      <c r="DG17" s="594"/>
      <c r="DH17" s="594"/>
      <c r="DI17" s="594"/>
      <c r="DJ17" s="594"/>
      <c r="DK17" s="594"/>
      <c r="DL17" s="594"/>
      <c r="DM17" s="594"/>
      <c r="DN17" s="594"/>
      <c r="DO17" s="594"/>
      <c r="DP17" s="595"/>
      <c r="DQ17" s="602">
        <v>2164940</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854714</v>
      </c>
      <c r="S18" s="594"/>
      <c r="T18" s="594"/>
      <c r="U18" s="594"/>
      <c r="V18" s="594"/>
      <c r="W18" s="594"/>
      <c r="X18" s="594"/>
      <c r="Y18" s="595"/>
      <c r="Z18" s="596">
        <v>5.8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23</v>
      </c>
      <c r="S19" s="594"/>
      <c r="T19" s="594"/>
      <c r="U19" s="594"/>
      <c r="V19" s="594"/>
      <c r="W19" s="594"/>
      <c r="X19" s="594"/>
      <c r="Y19" s="595"/>
      <c r="Z19" s="596">
        <v>0</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103540</v>
      </c>
      <c r="BH19" s="594"/>
      <c r="BI19" s="594"/>
      <c r="BJ19" s="594"/>
      <c r="BK19" s="594"/>
      <c r="BL19" s="594"/>
      <c r="BM19" s="594"/>
      <c r="BN19" s="595"/>
      <c r="BO19" s="596">
        <v>4.9000000000000004</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10407650</v>
      </c>
      <c r="S20" s="594"/>
      <c r="T20" s="594"/>
      <c r="U20" s="594"/>
      <c r="V20" s="594"/>
      <c r="W20" s="594"/>
      <c r="X20" s="594"/>
      <c r="Y20" s="595"/>
      <c r="Z20" s="596">
        <v>70.3</v>
      </c>
      <c r="AA20" s="596"/>
      <c r="AB20" s="596"/>
      <c r="AC20" s="596"/>
      <c r="AD20" s="597">
        <v>9452225</v>
      </c>
      <c r="AE20" s="597"/>
      <c r="AF20" s="597"/>
      <c r="AG20" s="597"/>
      <c r="AH20" s="597"/>
      <c r="AI20" s="597"/>
      <c r="AJ20" s="597"/>
      <c r="AK20" s="597"/>
      <c r="AL20" s="598">
        <v>98.9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103540</v>
      </c>
      <c r="BH20" s="594"/>
      <c r="BI20" s="594"/>
      <c r="BJ20" s="594"/>
      <c r="BK20" s="594"/>
      <c r="BL20" s="594"/>
      <c r="BM20" s="594"/>
      <c r="BN20" s="595"/>
      <c r="BO20" s="596">
        <v>4.9000000000000004</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14358998</v>
      </c>
      <c r="CS20" s="594"/>
      <c r="CT20" s="594"/>
      <c r="CU20" s="594"/>
      <c r="CV20" s="594"/>
      <c r="CW20" s="594"/>
      <c r="CX20" s="594"/>
      <c r="CY20" s="595"/>
      <c r="CZ20" s="596">
        <v>100</v>
      </c>
      <c r="DA20" s="596"/>
      <c r="DB20" s="596"/>
      <c r="DC20" s="596"/>
      <c r="DD20" s="602">
        <v>2160246</v>
      </c>
      <c r="DE20" s="594"/>
      <c r="DF20" s="594"/>
      <c r="DG20" s="594"/>
      <c r="DH20" s="594"/>
      <c r="DI20" s="594"/>
      <c r="DJ20" s="594"/>
      <c r="DK20" s="594"/>
      <c r="DL20" s="594"/>
      <c r="DM20" s="594"/>
      <c r="DN20" s="594"/>
      <c r="DO20" s="594"/>
      <c r="DP20" s="595"/>
      <c r="DQ20" s="602">
        <v>11414093</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2541</v>
      </c>
      <c r="S21" s="594"/>
      <c r="T21" s="594"/>
      <c r="U21" s="594"/>
      <c r="V21" s="594"/>
      <c r="W21" s="594"/>
      <c r="X21" s="594"/>
      <c r="Y21" s="595"/>
      <c r="Z21" s="596">
        <v>0</v>
      </c>
      <c r="AA21" s="596"/>
      <c r="AB21" s="596"/>
      <c r="AC21" s="596"/>
      <c r="AD21" s="597">
        <v>2541</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2852</v>
      </c>
      <c r="BH21" s="594"/>
      <c r="BI21" s="594"/>
      <c r="BJ21" s="594"/>
      <c r="BK21" s="594"/>
      <c r="BL21" s="594"/>
      <c r="BM21" s="594"/>
      <c r="BN21" s="595"/>
      <c r="BO21" s="596">
        <v>0.1</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101891</v>
      </c>
      <c r="S22" s="594"/>
      <c r="T22" s="594"/>
      <c r="U22" s="594"/>
      <c r="V22" s="594"/>
      <c r="W22" s="594"/>
      <c r="X22" s="594"/>
      <c r="Y22" s="595"/>
      <c r="Z22" s="596">
        <v>0.7</v>
      </c>
      <c r="AA22" s="596"/>
      <c r="AB22" s="596"/>
      <c r="AC22" s="596"/>
      <c r="AD22" s="597" t="s">
        <v>222</v>
      </c>
      <c r="AE22" s="597"/>
      <c r="AF22" s="597"/>
      <c r="AG22" s="597"/>
      <c r="AH22" s="597"/>
      <c r="AI22" s="597"/>
      <c r="AJ22" s="597"/>
      <c r="AK22" s="597"/>
      <c r="AL22" s="598" t="s">
        <v>222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420700</v>
      </c>
      <c r="S23" s="594"/>
      <c r="T23" s="594"/>
      <c r="U23" s="594"/>
      <c r="V23" s="594"/>
      <c r="W23" s="594"/>
      <c r="X23" s="594"/>
      <c r="Y23" s="595"/>
      <c r="Z23" s="596">
        <v>2.8</v>
      </c>
      <c r="AA23" s="596"/>
      <c r="AB23" s="596"/>
      <c r="AC23" s="596"/>
      <c r="AD23" s="597">
        <v>36131</v>
      </c>
      <c r="AE23" s="597"/>
      <c r="AF23" s="597"/>
      <c r="AG23" s="597"/>
      <c r="AH23" s="597"/>
      <c r="AI23" s="597"/>
      <c r="AJ23" s="597"/>
      <c r="AK23" s="597"/>
      <c r="AL23" s="598">
        <v>0.4</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100688</v>
      </c>
      <c r="BH23" s="594"/>
      <c r="BI23" s="594"/>
      <c r="BJ23" s="594"/>
      <c r="BK23" s="594"/>
      <c r="BL23" s="594"/>
      <c r="BM23" s="594"/>
      <c r="BN23" s="595"/>
      <c r="BO23" s="596">
        <v>4.7</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61972</v>
      </c>
      <c r="S24" s="594"/>
      <c r="T24" s="594"/>
      <c r="U24" s="594"/>
      <c r="V24" s="594"/>
      <c r="W24" s="594"/>
      <c r="X24" s="594"/>
      <c r="Y24" s="595"/>
      <c r="Z24" s="596">
        <v>0.4</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5635574</v>
      </c>
      <c r="CS24" s="583"/>
      <c r="CT24" s="583"/>
      <c r="CU24" s="583"/>
      <c r="CV24" s="583"/>
      <c r="CW24" s="583"/>
      <c r="CX24" s="583"/>
      <c r="CY24" s="584"/>
      <c r="CZ24" s="624">
        <v>39.200000000000003</v>
      </c>
      <c r="DA24" s="625"/>
      <c r="DB24" s="625"/>
      <c r="DC24" s="626"/>
      <c r="DD24" s="623">
        <v>4728931</v>
      </c>
      <c r="DE24" s="583"/>
      <c r="DF24" s="583"/>
      <c r="DG24" s="583"/>
      <c r="DH24" s="583"/>
      <c r="DI24" s="583"/>
      <c r="DJ24" s="583"/>
      <c r="DK24" s="584"/>
      <c r="DL24" s="623">
        <v>4626395</v>
      </c>
      <c r="DM24" s="583"/>
      <c r="DN24" s="583"/>
      <c r="DO24" s="583"/>
      <c r="DP24" s="583"/>
      <c r="DQ24" s="583"/>
      <c r="DR24" s="583"/>
      <c r="DS24" s="583"/>
      <c r="DT24" s="583"/>
      <c r="DU24" s="583"/>
      <c r="DV24" s="584"/>
      <c r="DW24" s="587">
        <v>45.8</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969019</v>
      </c>
      <c r="S25" s="594"/>
      <c r="T25" s="594"/>
      <c r="U25" s="594"/>
      <c r="V25" s="594"/>
      <c r="W25" s="594"/>
      <c r="X25" s="594"/>
      <c r="Y25" s="595"/>
      <c r="Z25" s="596">
        <v>6.5</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2330840</v>
      </c>
      <c r="CS25" s="619"/>
      <c r="CT25" s="619"/>
      <c r="CU25" s="619"/>
      <c r="CV25" s="619"/>
      <c r="CW25" s="619"/>
      <c r="CX25" s="619"/>
      <c r="CY25" s="620"/>
      <c r="CZ25" s="627">
        <v>16.2</v>
      </c>
      <c r="DA25" s="628"/>
      <c r="DB25" s="628"/>
      <c r="DC25" s="629"/>
      <c r="DD25" s="602">
        <v>2228417</v>
      </c>
      <c r="DE25" s="619"/>
      <c r="DF25" s="619"/>
      <c r="DG25" s="619"/>
      <c r="DH25" s="619"/>
      <c r="DI25" s="619"/>
      <c r="DJ25" s="619"/>
      <c r="DK25" s="620"/>
      <c r="DL25" s="602">
        <v>2140034</v>
      </c>
      <c r="DM25" s="619"/>
      <c r="DN25" s="619"/>
      <c r="DO25" s="619"/>
      <c r="DP25" s="619"/>
      <c r="DQ25" s="619"/>
      <c r="DR25" s="619"/>
      <c r="DS25" s="619"/>
      <c r="DT25" s="619"/>
      <c r="DU25" s="619"/>
      <c r="DV25" s="620"/>
      <c r="DW25" s="598">
        <v>21.2</v>
      </c>
      <c r="DX25" s="621"/>
      <c r="DY25" s="621"/>
      <c r="DZ25" s="621"/>
      <c r="EA25" s="621"/>
      <c r="EB25" s="621"/>
      <c r="EC25" s="622"/>
    </row>
    <row r="26" spans="2:133" ht="11.25" customHeight="1">
      <c r="B26" s="630" t="s">
        <v>278</v>
      </c>
      <c r="C26" s="631"/>
      <c r="D26" s="631"/>
      <c r="E26" s="631"/>
      <c r="F26" s="631"/>
      <c r="G26" s="631"/>
      <c r="H26" s="631"/>
      <c r="I26" s="631"/>
      <c r="J26" s="631"/>
      <c r="K26" s="631"/>
      <c r="L26" s="631"/>
      <c r="M26" s="631"/>
      <c r="N26" s="631"/>
      <c r="O26" s="631"/>
      <c r="P26" s="631"/>
      <c r="Q26" s="632"/>
      <c r="R26" s="593">
        <v>4687</v>
      </c>
      <c r="S26" s="594"/>
      <c r="T26" s="594"/>
      <c r="U26" s="594"/>
      <c r="V26" s="594"/>
      <c r="W26" s="594"/>
      <c r="X26" s="594"/>
      <c r="Y26" s="595"/>
      <c r="Z26" s="596">
        <v>0</v>
      </c>
      <c r="AA26" s="596"/>
      <c r="AB26" s="596"/>
      <c r="AC26" s="596"/>
      <c r="AD26" s="597">
        <v>4687</v>
      </c>
      <c r="AE26" s="597"/>
      <c r="AF26" s="597"/>
      <c r="AG26" s="597"/>
      <c r="AH26" s="597"/>
      <c r="AI26" s="597"/>
      <c r="AJ26" s="597"/>
      <c r="AK26" s="597"/>
      <c r="AL26" s="598">
        <v>0</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1440907</v>
      </c>
      <c r="CS26" s="594"/>
      <c r="CT26" s="594"/>
      <c r="CU26" s="594"/>
      <c r="CV26" s="594"/>
      <c r="CW26" s="594"/>
      <c r="CX26" s="594"/>
      <c r="CY26" s="595"/>
      <c r="CZ26" s="627">
        <v>10</v>
      </c>
      <c r="DA26" s="628"/>
      <c r="DB26" s="628"/>
      <c r="DC26" s="629"/>
      <c r="DD26" s="602">
        <v>1405023</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1"/>
      <c r="DY26" s="621"/>
      <c r="DZ26" s="621"/>
      <c r="EA26" s="621"/>
      <c r="EB26" s="621"/>
      <c r="EC26" s="622"/>
    </row>
    <row r="27" spans="2:133" ht="11.25" customHeight="1">
      <c r="B27" s="590" t="s">
        <v>281</v>
      </c>
      <c r="C27" s="591"/>
      <c r="D27" s="591"/>
      <c r="E27" s="591"/>
      <c r="F27" s="591"/>
      <c r="G27" s="591"/>
      <c r="H27" s="591"/>
      <c r="I27" s="591"/>
      <c r="J27" s="591"/>
      <c r="K27" s="591"/>
      <c r="L27" s="591"/>
      <c r="M27" s="591"/>
      <c r="N27" s="591"/>
      <c r="O27" s="591"/>
      <c r="P27" s="591"/>
      <c r="Q27" s="592"/>
      <c r="R27" s="593">
        <v>686926</v>
      </c>
      <c r="S27" s="594"/>
      <c r="T27" s="594"/>
      <c r="U27" s="594"/>
      <c r="V27" s="594"/>
      <c r="W27" s="594"/>
      <c r="X27" s="594"/>
      <c r="Y27" s="595"/>
      <c r="Z27" s="596">
        <v>4.5999999999999996</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2121649</v>
      </c>
      <c r="BH27" s="594"/>
      <c r="BI27" s="594"/>
      <c r="BJ27" s="594"/>
      <c r="BK27" s="594"/>
      <c r="BL27" s="594"/>
      <c r="BM27" s="594"/>
      <c r="BN27" s="595"/>
      <c r="BO27" s="596">
        <v>100</v>
      </c>
      <c r="BP27" s="596"/>
      <c r="BQ27" s="596"/>
      <c r="BR27" s="596"/>
      <c r="BS27" s="602">
        <v>24466</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1040102</v>
      </c>
      <c r="CS27" s="619"/>
      <c r="CT27" s="619"/>
      <c r="CU27" s="619"/>
      <c r="CV27" s="619"/>
      <c r="CW27" s="619"/>
      <c r="CX27" s="619"/>
      <c r="CY27" s="620"/>
      <c r="CZ27" s="627">
        <v>7.2</v>
      </c>
      <c r="DA27" s="628"/>
      <c r="DB27" s="628"/>
      <c r="DC27" s="629"/>
      <c r="DD27" s="602">
        <v>335631</v>
      </c>
      <c r="DE27" s="619"/>
      <c r="DF27" s="619"/>
      <c r="DG27" s="619"/>
      <c r="DH27" s="619"/>
      <c r="DI27" s="619"/>
      <c r="DJ27" s="619"/>
      <c r="DK27" s="620"/>
      <c r="DL27" s="602">
        <v>321478</v>
      </c>
      <c r="DM27" s="619"/>
      <c r="DN27" s="619"/>
      <c r="DO27" s="619"/>
      <c r="DP27" s="619"/>
      <c r="DQ27" s="619"/>
      <c r="DR27" s="619"/>
      <c r="DS27" s="619"/>
      <c r="DT27" s="619"/>
      <c r="DU27" s="619"/>
      <c r="DV27" s="620"/>
      <c r="DW27" s="598">
        <v>3.2</v>
      </c>
      <c r="DX27" s="621"/>
      <c r="DY27" s="621"/>
      <c r="DZ27" s="621"/>
      <c r="EA27" s="621"/>
      <c r="EB27" s="621"/>
      <c r="EC27" s="622"/>
    </row>
    <row r="28" spans="2:133" ht="11.25" customHeight="1">
      <c r="B28" s="590" t="s">
        <v>284</v>
      </c>
      <c r="C28" s="591"/>
      <c r="D28" s="591"/>
      <c r="E28" s="591"/>
      <c r="F28" s="591"/>
      <c r="G28" s="591"/>
      <c r="H28" s="591"/>
      <c r="I28" s="591"/>
      <c r="J28" s="591"/>
      <c r="K28" s="591"/>
      <c r="L28" s="591"/>
      <c r="M28" s="591"/>
      <c r="N28" s="591"/>
      <c r="O28" s="591"/>
      <c r="P28" s="591"/>
      <c r="Q28" s="592"/>
      <c r="R28" s="593">
        <v>56657</v>
      </c>
      <c r="S28" s="594"/>
      <c r="T28" s="594"/>
      <c r="U28" s="594"/>
      <c r="V28" s="594"/>
      <c r="W28" s="594"/>
      <c r="X28" s="594"/>
      <c r="Y28" s="595"/>
      <c r="Z28" s="596">
        <v>0.4</v>
      </c>
      <c r="AA28" s="596"/>
      <c r="AB28" s="596"/>
      <c r="AC28" s="596"/>
      <c r="AD28" s="597">
        <v>32499</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2264632</v>
      </c>
      <c r="CS28" s="594"/>
      <c r="CT28" s="594"/>
      <c r="CU28" s="594"/>
      <c r="CV28" s="594"/>
      <c r="CW28" s="594"/>
      <c r="CX28" s="594"/>
      <c r="CY28" s="595"/>
      <c r="CZ28" s="627">
        <v>15.8</v>
      </c>
      <c r="DA28" s="628"/>
      <c r="DB28" s="628"/>
      <c r="DC28" s="629"/>
      <c r="DD28" s="602">
        <v>2164883</v>
      </c>
      <c r="DE28" s="594"/>
      <c r="DF28" s="594"/>
      <c r="DG28" s="594"/>
      <c r="DH28" s="594"/>
      <c r="DI28" s="594"/>
      <c r="DJ28" s="594"/>
      <c r="DK28" s="595"/>
      <c r="DL28" s="602">
        <v>2164883</v>
      </c>
      <c r="DM28" s="594"/>
      <c r="DN28" s="594"/>
      <c r="DO28" s="594"/>
      <c r="DP28" s="594"/>
      <c r="DQ28" s="594"/>
      <c r="DR28" s="594"/>
      <c r="DS28" s="594"/>
      <c r="DT28" s="594"/>
      <c r="DU28" s="594"/>
      <c r="DV28" s="595"/>
      <c r="DW28" s="598">
        <v>21.4</v>
      </c>
      <c r="DX28" s="621"/>
      <c r="DY28" s="621"/>
      <c r="DZ28" s="621"/>
      <c r="EA28" s="621"/>
      <c r="EB28" s="621"/>
      <c r="EC28" s="622"/>
    </row>
    <row r="29" spans="2:133" ht="11.25" customHeight="1">
      <c r="B29" s="590" t="s">
        <v>286</v>
      </c>
      <c r="C29" s="591"/>
      <c r="D29" s="591"/>
      <c r="E29" s="591"/>
      <c r="F29" s="591"/>
      <c r="G29" s="591"/>
      <c r="H29" s="591"/>
      <c r="I29" s="591"/>
      <c r="J29" s="591"/>
      <c r="K29" s="591"/>
      <c r="L29" s="591"/>
      <c r="M29" s="591"/>
      <c r="N29" s="591"/>
      <c r="O29" s="591"/>
      <c r="P29" s="591"/>
      <c r="Q29" s="592"/>
      <c r="R29" s="593">
        <v>29746</v>
      </c>
      <c r="S29" s="594"/>
      <c r="T29" s="594"/>
      <c r="U29" s="594"/>
      <c r="V29" s="594"/>
      <c r="W29" s="594"/>
      <c r="X29" s="594"/>
      <c r="Y29" s="595"/>
      <c r="Z29" s="596">
        <v>0.2</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2264590</v>
      </c>
      <c r="CS29" s="619"/>
      <c r="CT29" s="619"/>
      <c r="CU29" s="619"/>
      <c r="CV29" s="619"/>
      <c r="CW29" s="619"/>
      <c r="CX29" s="619"/>
      <c r="CY29" s="620"/>
      <c r="CZ29" s="627">
        <v>15.8</v>
      </c>
      <c r="DA29" s="628"/>
      <c r="DB29" s="628"/>
      <c r="DC29" s="629"/>
      <c r="DD29" s="602">
        <v>2164841</v>
      </c>
      <c r="DE29" s="619"/>
      <c r="DF29" s="619"/>
      <c r="DG29" s="619"/>
      <c r="DH29" s="619"/>
      <c r="DI29" s="619"/>
      <c r="DJ29" s="619"/>
      <c r="DK29" s="620"/>
      <c r="DL29" s="602">
        <v>2164841</v>
      </c>
      <c r="DM29" s="619"/>
      <c r="DN29" s="619"/>
      <c r="DO29" s="619"/>
      <c r="DP29" s="619"/>
      <c r="DQ29" s="619"/>
      <c r="DR29" s="619"/>
      <c r="DS29" s="619"/>
      <c r="DT29" s="619"/>
      <c r="DU29" s="619"/>
      <c r="DV29" s="620"/>
      <c r="DW29" s="598">
        <v>21.4</v>
      </c>
      <c r="DX29" s="621"/>
      <c r="DY29" s="621"/>
      <c r="DZ29" s="621"/>
      <c r="EA29" s="621"/>
      <c r="EB29" s="621"/>
      <c r="EC29" s="622"/>
    </row>
    <row r="30" spans="2:133" ht="11.25" customHeight="1">
      <c r="B30" s="590" t="s">
        <v>290</v>
      </c>
      <c r="C30" s="591"/>
      <c r="D30" s="591"/>
      <c r="E30" s="591"/>
      <c r="F30" s="591"/>
      <c r="G30" s="591"/>
      <c r="H30" s="591"/>
      <c r="I30" s="591"/>
      <c r="J30" s="591"/>
      <c r="K30" s="591"/>
      <c r="L30" s="591"/>
      <c r="M30" s="591"/>
      <c r="N30" s="591"/>
      <c r="O30" s="591"/>
      <c r="P30" s="591"/>
      <c r="Q30" s="592"/>
      <c r="R30" s="593">
        <v>521000</v>
      </c>
      <c r="S30" s="594"/>
      <c r="T30" s="594"/>
      <c r="U30" s="594"/>
      <c r="V30" s="594"/>
      <c r="W30" s="594"/>
      <c r="X30" s="594"/>
      <c r="Y30" s="595"/>
      <c r="Z30" s="596">
        <v>3.5</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98.6</v>
      </c>
      <c r="BH30" s="652"/>
      <c r="BI30" s="652"/>
      <c r="BJ30" s="652"/>
      <c r="BK30" s="652"/>
      <c r="BL30" s="652"/>
      <c r="BM30" s="588">
        <v>90.4</v>
      </c>
      <c r="BN30" s="652"/>
      <c r="BO30" s="652"/>
      <c r="BP30" s="652"/>
      <c r="BQ30" s="653"/>
      <c r="BR30" s="651">
        <v>98.2</v>
      </c>
      <c r="BS30" s="652"/>
      <c r="BT30" s="652"/>
      <c r="BU30" s="652"/>
      <c r="BV30" s="652"/>
      <c r="BW30" s="652"/>
      <c r="BX30" s="588">
        <v>90.8</v>
      </c>
      <c r="BY30" s="652"/>
      <c r="BZ30" s="652"/>
      <c r="CA30" s="652"/>
      <c r="CB30" s="653"/>
      <c r="CD30" s="656"/>
      <c r="CE30" s="657"/>
      <c r="CF30" s="607" t="s">
        <v>293</v>
      </c>
      <c r="CG30" s="608"/>
      <c r="CH30" s="608"/>
      <c r="CI30" s="608"/>
      <c r="CJ30" s="608"/>
      <c r="CK30" s="608"/>
      <c r="CL30" s="608"/>
      <c r="CM30" s="608"/>
      <c r="CN30" s="608"/>
      <c r="CO30" s="608"/>
      <c r="CP30" s="608"/>
      <c r="CQ30" s="609"/>
      <c r="CR30" s="593">
        <v>2015405</v>
      </c>
      <c r="CS30" s="594"/>
      <c r="CT30" s="594"/>
      <c r="CU30" s="594"/>
      <c r="CV30" s="594"/>
      <c r="CW30" s="594"/>
      <c r="CX30" s="594"/>
      <c r="CY30" s="595"/>
      <c r="CZ30" s="627">
        <v>14</v>
      </c>
      <c r="DA30" s="628"/>
      <c r="DB30" s="628"/>
      <c r="DC30" s="629"/>
      <c r="DD30" s="602">
        <v>1915656</v>
      </c>
      <c r="DE30" s="594"/>
      <c r="DF30" s="594"/>
      <c r="DG30" s="594"/>
      <c r="DH30" s="594"/>
      <c r="DI30" s="594"/>
      <c r="DJ30" s="594"/>
      <c r="DK30" s="595"/>
      <c r="DL30" s="602">
        <v>1915656</v>
      </c>
      <c r="DM30" s="594"/>
      <c r="DN30" s="594"/>
      <c r="DO30" s="594"/>
      <c r="DP30" s="594"/>
      <c r="DQ30" s="594"/>
      <c r="DR30" s="594"/>
      <c r="DS30" s="594"/>
      <c r="DT30" s="594"/>
      <c r="DU30" s="594"/>
      <c r="DV30" s="595"/>
      <c r="DW30" s="598">
        <v>19</v>
      </c>
      <c r="DX30" s="621"/>
      <c r="DY30" s="621"/>
      <c r="DZ30" s="621"/>
      <c r="EA30" s="621"/>
      <c r="EB30" s="621"/>
      <c r="EC30" s="622"/>
    </row>
    <row r="31" spans="2:133" ht="11.25" customHeight="1">
      <c r="B31" s="590" t="s">
        <v>294</v>
      </c>
      <c r="C31" s="591"/>
      <c r="D31" s="591"/>
      <c r="E31" s="591"/>
      <c r="F31" s="591"/>
      <c r="G31" s="591"/>
      <c r="H31" s="591"/>
      <c r="I31" s="591"/>
      <c r="J31" s="591"/>
      <c r="K31" s="591"/>
      <c r="L31" s="591"/>
      <c r="M31" s="591"/>
      <c r="N31" s="591"/>
      <c r="O31" s="591"/>
      <c r="P31" s="591"/>
      <c r="Q31" s="592"/>
      <c r="R31" s="593">
        <v>160544</v>
      </c>
      <c r="S31" s="594"/>
      <c r="T31" s="594"/>
      <c r="U31" s="594"/>
      <c r="V31" s="594"/>
      <c r="W31" s="594"/>
      <c r="X31" s="594"/>
      <c r="Y31" s="595"/>
      <c r="Z31" s="596">
        <v>1.1000000000000001</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99.4</v>
      </c>
      <c r="BH31" s="619"/>
      <c r="BI31" s="619"/>
      <c r="BJ31" s="619"/>
      <c r="BK31" s="619"/>
      <c r="BL31" s="619"/>
      <c r="BM31" s="599">
        <v>95.1</v>
      </c>
      <c r="BN31" s="649"/>
      <c r="BO31" s="649"/>
      <c r="BP31" s="649"/>
      <c r="BQ31" s="650"/>
      <c r="BR31" s="648">
        <v>98.9</v>
      </c>
      <c r="BS31" s="619"/>
      <c r="BT31" s="619"/>
      <c r="BU31" s="619"/>
      <c r="BV31" s="619"/>
      <c r="BW31" s="619"/>
      <c r="BX31" s="599">
        <v>94.6</v>
      </c>
      <c r="BY31" s="649"/>
      <c r="BZ31" s="649"/>
      <c r="CA31" s="649"/>
      <c r="CB31" s="650"/>
      <c r="CD31" s="656"/>
      <c r="CE31" s="657"/>
      <c r="CF31" s="607" t="s">
        <v>297</v>
      </c>
      <c r="CG31" s="608"/>
      <c r="CH31" s="608"/>
      <c r="CI31" s="608"/>
      <c r="CJ31" s="608"/>
      <c r="CK31" s="608"/>
      <c r="CL31" s="608"/>
      <c r="CM31" s="608"/>
      <c r="CN31" s="608"/>
      <c r="CO31" s="608"/>
      <c r="CP31" s="608"/>
      <c r="CQ31" s="609"/>
      <c r="CR31" s="593">
        <v>249185</v>
      </c>
      <c r="CS31" s="619"/>
      <c r="CT31" s="619"/>
      <c r="CU31" s="619"/>
      <c r="CV31" s="619"/>
      <c r="CW31" s="619"/>
      <c r="CX31" s="619"/>
      <c r="CY31" s="620"/>
      <c r="CZ31" s="627">
        <v>1.7</v>
      </c>
      <c r="DA31" s="628"/>
      <c r="DB31" s="628"/>
      <c r="DC31" s="629"/>
      <c r="DD31" s="602">
        <v>249185</v>
      </c>
      <c r="DE31" s="619"/>
      <c r="DF31" s="619"/>
      <c r="DG31" s="619"/>
      <c r="DH31" s="619"/>
      <c r="DI31" s="619"/>
      <c r="DJ31" s="619"/>
      <c r="DK31" s="620"/>
      <c r="DL31" s="602">
        <v>249185</v>
      </c>
      <c r="DM31" s="619"/>
      <c r="DN31" s="619"/>
      <c r="DO31" s="619"/>
      <c r="DP31" s="619"/>
      <c r="DQ31" s="619"/>
      <c r="DR31" s="619"/>
      <c r="DS31" s="619"/>
      <c r="DT31" s="619"/>
      <c r="DU31" s="619"/>
      <c r="DV31" s="620"/>
      <c r="DW31" s="598">
        <v>2.5</v>
      </c>
      <c r="DX31" s="621"/>
      <c r="DY31" s="621"/>
      <c r="DZ31" s="621"/>
      <c r="EA31" s="621"/>
      <c r="EB31" s="621"/>
      <c r="EC31" s="622"/>
    </row>
    <row r="32" spans="2:133" ht="11.25" customHeight="1">
      <c r="B32" s="590" t="s">
        <v>298</v>
      </c>
      <c r="C32" s="591"/>
      <c r="D32" s="591"/>
      <c r="E32" s="591"/>
      <c r="F32" s="591"/>
      <c r="G32" s="591"/>
      <c r="H32" s="591"/>
      <c r="I32" s="591"/>
      <c r="J32" s="591"/>
      <c r="K32" s="591"/>
      <c r="L32" s="591"/>
      <c r="M32" s="591"/>
      <c r="N32" s="591"/>
      <c r="O32" s="591"/>
      <c r="P32" s="591"/>
      <c r="Q32" s="592"/>
      <c r="R32" s="593">
        <v>108591</v>
      </c>
      <c r="S32" s="594"/>
      <c r="T32" s="594"/>
      <c r="U32" s="594"/>
      <c r="V32" s="594"/>
      <c r="W32" s="594"/>
      <c r="X32" s="594"/>
      <c r="Y32" s="595"/>
      <c r="Z32" s="596">
        <v>0.7</v>
      </c>
      <c r="AA32" s="596"/>
      <c r="AB32" s="596"/>
      <c r="AC32" s="596"/>
      <c r="AD32" s="597">
        <v>28777</v>
      </c>
      <c r="AE32" s="597"/>
      <c r="AF32" s="597"/>
      <c r="AG32" s="597"/>
      <c r="AH32" s="597"/>
      <c r="AI32" s="597"/>
      <c r="AJ32" s="597"/>
      <c r="AK32" s="597"/>
      <c r="AL32" s="598">
        <v>0.3</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97.2</v>
      </c>
      <c r="BH32" s="661"/>
      <c r="BI32" s="661"/>
      <c r="BJ32" s="661"/>
      <c r="BK32" s="661"/>
      <c r="BL32" s="661"/>
      <c r="BM32" s="662">
        <v>83.3</v>
      </c>
      <c r="BN32" s="661"/>
      <c r="BO32" s="661"/>
      <c r="BP32" s="661"/>
      <c r="BQ32" s="663"/>
      <c r="BR32" s="660">
        <v>96.8</v>
      </c>
      <c r="BS32" s="661"/>
      <c r="BT32" s="661"/>
      <c r="BU32" s="661"/>
      <c r="BV32" s="661"/>
      <c r="BW32" s="661"/>
      <c r="BX32" s="662">
        <v>84.5</v>
      </c>
      <c r="BY32" s="661"/>
      <c r="BZ32" s="661"/>
      <c r="CA32" s="661"/>
      <c r="CB32" s="663"/>
      <c r="CD32" s="658"/>
      <c r="CE32" s="659"/>
      <c r="CF32" s="607" t="s">
        <v>300</v>
      </c>
      <c r="CG32" s="608"/>
      <c r="CH32" s="608"/>
      <c r="CI32" s="608"/>
      <c r="CJ32" s="608"/>
      <c r="CK32" s="608"/>
      <c r="CL32" s="608"/>
      <c r="CM32" s="608"/>
      <c r="CN32" s="608"/>
      <c r="CO32" s="608"/>
      <c r="CP32" s="608"/>
      <c r="CQ32" s="609"/>
      <c r="CR32" s="593">
        <v>42</v>
      </c>
      <c r="CS32" s="594"/>
      <c r="CT32" s="594"/>
      <c r="CU32" s="594"/>
      <c r="CV32" s="594"/>
      <c r="CW32" s="594"/>
      <c r="CX32" s="594"/>
      <c r="CY32" s="595"/>
      <c r="CZ32" s="627">
        <v>0</v>
      </c>
      <c r="DA32" s="628"/>
      <c r="DB32" s="628"/>
      <c r="DC32" s="629"/>
      <c r="DD32" s="602">
        <v>42</v>
      </c>
      <c r="DE32" s="594"/>
      <c r="DF32" s="594"/>
      <c r="DG32" s="594"/>
      <c r="DH32" s="594"/>
      <c r="DI32" s="594"/>
      <c r="DJ32" s="594"/>
      <c r="DK32" s="595"/>
      <c r="DL32" s="602">
        <v>42</v>
      </c>
      <c r="DM32" s="594"/>
      <c r="DN32" s="594"/>
      <c r="DO32" s="594"/>
      <c r="DP32" s="594"/>
      <c r="DQ32" s="594"/>
      <c r="DR32" s="594"/>
      <c r="DS32" s="594"/>
      <c r="DT32" s="594"/>
      <c r="DU32" s="594"/>
      <c r="DV32" s="595"/>
      <c r="DW32" s="598">
        <v>0</v>
      </c>
      <c r="DX32" s="621"/>
      <c r="DY32" s="621"/>
      <c r="DZ32" s="621"/>
      <c r="EA32" s="621"/>
      <c r="EB32" s="621"/>
      <c r="EC32" s="622"/>
    </row>
    <row r="33" spans="2:133" ht="11.25" customHeight="1">
      <c r="B33" s="590" t="s">
        <v>301</v>
      </c>
      <c r="C33" s="591"/>
      <c r="D33" s="591"/>
      <c r="E33" s="591"/>
      <c r="F33" s="591"/>
      <c r="G33" s="591"/>
      <c r="H33" s="591"/>
      <c r="I33" s="591"/>
      <c r="J33" s="591"/>
      <c r="K33" s="591"/>
      <c r="L33" s="591"/>
      <c r="M33" s="591"/>
      <c r="N33" s="591"/>
      <c r="O33" s="591"/>
      <c r="P33" s="591"/>
      <c r="Q33" s="592"/>
      <c r="R33" s="593">
        <v>1268900</v>
      </c>
      <c r="S33" s="594"/>
      <c r="T33" s="594"/>
      <c r="U33" s="594"/>
      <c r="V33" s="594"/>
      <c r="W33" s="594"/>
      <c r="X33" s="594"/>
      <c r="Y33" s="595"/>
      <c r="Z33" s="596">
        <v>8.6</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6498916</v>
      </c>
      <c r="CS33" s="619"/>
      <c r="CT33" s="619"/>
      <c r="CU33" s="619"/>
      <c r="CV33" s="619"/>
      <c r="CW33" s="619"/>
      <c r="CX33" s="619"/>
      <c r="CY33" s="620"/>
      <c r="CZ33" s="627">
        <v>45.3</v>
      </c>
      <c r="DA33" s="628"/>
      <c r="DB33" s="628"/>
      <c r="DC33" s="629"/>
      <c r="DD33" s="602">
        <v>5709856</v>
      </c>
      <c r="DE33" s="619"/>
      <c r="DF33" s="619"/>
      <c r="DG33" s="619"/>
      <c r="DH33" s="619"/>
      <c r="DI33" s="619"/>
      <c r="DJ33" s="619"/>
      <c r="DK33" s="620"/>
      <c r="DL33" s="602">
        <v>4074803</v>
      </c>
      <c r="DM33" s="619"/>
      <c r="DN33" s="619"/>
      <c r="DO33" s="619"/>
      <c r="DP33" s="619"/>
      <c r="DQ33" s="619"/>
      <c r="DR33" s="619"/>
      <c r="DS33" s="619"/>
      <c r="DT33" s="619"/>
      <c r="DU33" s="619"/>
      <c r="DV33" s="620"/>
      <c r="DW33" s="598">
        <v>40.4</v>
      </c>
      <c r="DX33" s="621"/>
      <c r="DY33" s="621"/>
      <c r="DZ33" s="621"/>
      <c r="EA33" s="621"/>
      <c r="EB33" s="621"/>
      <c r="EC33" s="622"/>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2345546</v>
      </c>
      <c r="CS34" s="594"/>
      <c r="CT34" s="594"/>
      <c r="CU34" s="594"/>
      <c r="CV34" s="594"/>
      <c r="CW34" s="594"/>
      <c r="CX34" s="594"/>
      <c r="CY34" s="595"/>
      <c r="CZ34" s="627">
        <v>16.3</v>
      </c>
      <c r="DA34" s="628"/>
      <c r="DB34" s="628"/>
      <c r="DC34" s="629"/>
      <c r="DD34" s="602">
        <v>1893965</v>
      </c>
      <c r="DE34" s="594"/>
      <c r="DF34" s="594"/>
      <c r="DG34" s="594"/>
      <c r="DH34" s="594"/>
      <c r="DI34" s="594"/>
      <c r="DJ34" s="594"/>
      <c r="DK34" s="595"/>
      <c r="DL34" s="602">
        <v>1689357</v>
      </c>
      <c r="DM34" s="594"/>
      <c r="DN34" s="594"/>
      <c r="DO34" s="594"/>
      <c r="DP34" s="594"/>
      <c r="DQ34" s="594"/>
      <c r="DR34" s="594"/>
      <c r="DS34" s="594"/>
      <c r="DT34" s="594"/>
      <c r="DU34" s="594"/>
      <c r="DV34" s="595"/>
      <c r="DW34" s="598">
        <v>16.7</v>
      </c>
      <c r="DX34" s="621"/>
      <c r="DY34" s="621"/>
      <c r="DZ34" s="621"/>
      <c r="EA34" s="621"/>
      <c r="EB34" s="621"/>
      <c r="EC34" s="622"/>
    </row>
    <row r="35" spans="2:133" ht="11.25" customHeight="1">
      <c r="B35" s="590" t="s">
        <v>307</v>
      </c>
      <c r="C35" s="591"/>
      <c r="D35" s="591"/>
      <c r="E35" s="591"/>
      <c r="F35" s="591"/>
      <c r="G35" s="591"/>
      <c r="H35" s="591"/>
      <c r="I35" s="591"/>
      <c r="J35" s="591"/>
      <c r="K35" s="591"/>
      <c r="L35" s="591"/>
      <c r="M35" s="591"/>
      <c r="N35" s="591"/>
      <c r="O35" s="591"/>
      <c r="P35" s="591"/>
      <c r="Q35" s="592"/>
      <c r="R35" s="593">
        <v>536000</v>
      </c>
      <c r="S35" s="594"/>
      <c r="T35" s="594"/>
      <c r="U35" s="594"/>
      <c r="V35" s="594"/>
      <c r="W35" s="594"/>
      <c r="X35" s="594"/>
      <c r="Y35" s="595"/>
      <c r="Z35" s="596">
        <v>3.6</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1513801</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79570</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79698</v>
      </c>
      <c r="CS35" s="619"/>
      <c r="CT35" s="619"/>
      <c r="CU35" s="619"/>
      <c r="CV35" s="619"/>
      <c r="CW35" s="619"/>
      <c r="CX35" s="619"/>
      <c r="CY35" s="620"/>
      <c r="CZ35" s="627">
        <v>0.6</v>
      </c>
      <c r="DA35" s="628"/>
      <c r="DB35" s="628"/>
      <c r="DC35" s="629"/>
      <c r="DD35" s="602">
        <v>60709</v>
      </c>
      <c r="DE35" s="619"/>
      <c r="DF35" s="619"/>
      <c r="DG35" s="619"/>
      <c r="DH35" s="619"/>
      <c r="DI35" s="619"/>
      <c r="DJ35" s="619"/>
      <c r="DK35" s="620"/>
      <c r="DL35" s="602">
        <v>49082</v>
      </c>
      <c r="DM35" s="619"/>
      <c r="DN35" s="619"/>
      <c r="DO35" s="619"/>
      <c r="DP35" s="619"/>
      <c r="DQ35" s="619"/>
      <c r="DR35" s="619"/>
      <c r="DS35" s="619"/>
      <c r="DT35" s="619"/>
      <c r="DU35" s="619"/>
      <c r="DV35" s="620"/>
      <c r="DW35" s="598">
        <v>0.5</v>
      </c>
      <c r="DX35" s="621"/>
      <c r="DY35" s="621"/>
      <c r="DZ35" s="621"/>
      <c r="EA35" s="621"/>
      <c r="EB35" s="621"/>
      <c r="EC35" s="622"/>
    </row>
    <row r="36" spans="2:133" ht="11.25" customHeight="1">
      <c r="B36" s="636" t="s">
        <v>311</v>
      </c>
      <c r="C36" s="637"/>
      <c r="D36" s="637"/>
      <c r="E36" s="637"/>
      <c r="F36" s="637"/>
      <c r="G36" s="637"/>
      <c r="H36" s="637"/>
      <c r="I36" s="637"/>
      <c r="J36" s="637"/>
      <c r="K36" s="637"/>
      <c r="L36" s="637"/>
      <c r="M36" s="637"/>
      <c r="N36" s="637"/>
      <c r="O36" s="637"/>
      <c r="P36" s="637"/>
      <c r="Q36" s="638"/>
      <c r="R36" s="665">
        <v>14800824</v>
      </c>
      <c r="S36" s="666"/>
      <c r="T36" s="666"/>
      <c r="U36" s="666"/>
      <c r="V36" s="666"/>
      <c r="W36" s="666"/>
      <c r="X36" s="666"/>
      <c r="Y36" s="667"/>
      <c r="Z36" s="668">
        <v>100</v>
      </c>
      <c r="AA36" s="668"/>
      <c r="AB36" s="668"/>
      <c r="AC36" s="668"/>
      <c r="AD36" s="669">
        <v>9556860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622920</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41560</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2815969</v>
      </c>
      <c r="CS36" s="594"/>
      <c r="CT36" s="594"/>
      <c r="CU36" s="594"/>
      <c r="CV36" s="594"/>
      <c r="CW36" s="594"/>
      <c r="CX36" s="594"/>
      <c r="CY36" s="595"/>
      <c r="CZ36" s="627">
        <v>19.600000000000001</v>
      </c>
      <c r="DA36" s="628"/>
      <c r="DB36" s="628"/>
      <c r="DC36" s="629"/>
      <c r="DD36" s="602">
        <v>2690127</v>
      </c>
      <c r="DE36" s="594"/>
      <c r="DF36" s="594"/>
      <c r="DG36" s="594"/>
      <c r="DH36" s="594"/>
      <c r="DI36" s="594"/>
      <c r="DJ36" s="594"/>
      <c r="DK36" s="595"/>
      <c r="DL36" s="602">
        <v>1709391</v>
      </c>
      <c r="DM36" s="594"/>
      <c r="DN36" s="594"/>
      <c r="DO36" s="594"/>
      <c r="DP36" s="594"/>
      <c r="DQ36" s="594"/>
      <c r="DR36" s="594"/>
      <c r="DS36" s="594"/>
      <c r="DT36" s="594"/>
      <c r="DU36" s="594"/>
      <c r="DV36" s="595"/>
      <c r="DW36" s="598">
        <v>16.899999999999999</v>
      </c>
      <c r="DX36" s="621"/>
      <c r="DY36" s="621"/>
      <c r="DZ36" s="621"/>
      <c r="EA36" s="621"/>
      <c r="EB36" s="621"/>
      <c r="EC36" s="622"/>
    </row>
    <row r="37" spans="2:133" ht="11.25" customHeight="1">
      <c r="AQ37" s="672" t="s">
        <v>315</v>
      </c>
      <c r="AR37" s="673"/>
      <c r="AS37" s="673"/>
      <c r="AT37" s="673"/>
      <c r="AU37" s="673"/>
      <c r="AV37" s="673"/>
      <c r="AW37" s="673"/>
      <c r="AX37" s="673"/>
      <c r="AY37" s="674"/>
      <c r="AZ37" s="593">
        <v>29659</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3386</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1328016</v>
      </c>
      <c r="CS37" s="619"/>
      <c r="CT37" s="619"/>
      <c r="CU37" s="619"/>
      <c r="CV37" s="619"/>
      <c r="CW37" s="619"/>
      <c r="CX37" s="619"/>
      <c r="CY37" s="620"/>
      <c r="CZ37" s="627">
        <v>9.1999999999999993</v>
      </c>
      <c r="DA37" s="628"/>
      <c r="DB37" s="628"/>
      <c r="DC37" s="629"/>
      <c r="DD37" s="602">
        <v>1277916</v>
      </c>
      <c r="DE37" s="619"/>
      <c r="DF37" s="619"/>
      <c r="DG37" s="619"/>
      <c r="DH37" s="619"/>
      <c r="DI37" s="619"/>
      <c r="DJ37" s="619"/>
      <c r="DK37" s="620"/>
      <c r="DL37" s="602">
        <v>730417</v>
      </c>
      <c r="DM37" s="619"/>
      <c r="DN37" s="619"/>
      <c r="DO37" s="619"/>
      <c r="DP37" s="619"/>
      <c r="DQ37" s="619"/>
      <c r="DR37" s="619"/>
      <c r="DS37" s="619"/>
      <c r="DT37" s="619"/>
      <c r="DU37" s="619"/>
      <c r="DV37" s="620"/>
      <c r="DW37" s="598">
        <v>7.2</v>
      </c>
      <c r="DX37" s="621"/>
      <c r="DY37" s="621"/>
      <c r="DZ37" s="621"/>
      <c r="EA37" s="621"/>
      <c r="EB37" s="621"/>
      <c r="EC37" s="622"/>
    </row>
    <row r="38" spans="2:133" ht="11.25" customHeight="1">
      <c r="AQ38" s="672" t="s">
        <v>318</v>
      </c>
      <c r="AR38" s="673"/>
      <c r="AS38" s="673"/>
      <c r="AT38" s="673"/>
      <c r="AU38" s="673"/>
      <c r="AV38" s="673"/>
      <c r="AW38" s="673"/>
      <c r="AX38" s="673"/>
      <c r="AY38" s="674"/>
      <c r="AZ38" s="593" t="s">
        <v>113</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5439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864782</v>
      </c>
      <c r="CS38" s="594"/>
      <c r="CT38" s="594"/>
      <c r="CU38" s="594"/>
      <c r="CV38" s="594"/>
      <c r="CW38" s="594"/>
      <c r="CX38" s="594"/>
      <c r="CY38" s="595"/>
      <c r="CZ38" s="627">
        <v>6</v>
      </c>
      <c r="DA38" s="628"/>
      <c r="DB38" s="628"/>
      <c r="DC38" s="629"/>
      <c r="DD38" s="602">
        <v>722099</v>
      </c>
      <c r="DE38" s="594"/>
      <c r="DF38" s="594"/>
      <c r="DG38" s="594"/>
      <c r="DH38" s="594"/>
      <c r="DI38" s="594"/>
      <c r="DJ38" s="594"/>
      <c r="DK38" s="595"/>
      <c r="DL38" s="602">
        <v>626973</v>
      </c>
      <c r="DM38" s="594"/>
      <c r="DN38" s="594"/>
      <c r="DO38" s="594"/>
      <c r="DP38" s="594"/>
      <c r="DQ38" s="594"/>
      <c r="DR38" s="594"/>
      <c r="DS38" s="594"/>
      <c r="DT38" s="594"/>
      <c r="DU38" s="594"/>
      <c r="DV38" s="595"/>
      <c r="DW38" s="598">
        <v>6.2</v>
      </c>
      <c r="DX38" s="621"/>
      <c r="DY38" s="621"/>
      <c r="DZ38" s="621"/>
      <c r="EA38" s="621"/>
      <c r="EB38" s="621"/>
      <c r="EC38" s="622"/>
    </row>
    <row r="39" spans="2:133" ht="11.25" customHeight="1">
      <c r="AQ39" s="672" t="s">
        <v>321</v>
      </c>
      <c r="AR39" s="673"/>
      <c r="AS39" s="673"/>
      <c r="AT39" s="673"/>
      <c r="AU39" s="673"/>
      <c r="AV39" s="673"/>
      <c r="AW39" s="673"/>
      <c r="AX39" s="673"/>
      <c r="AY39" s="674"/>
      <c r="AZ39" s="593" t="s">
        <v>113</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76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372928</v>
      </c>
      <c r="CS39" s="619"/>
      <c r="CT39" s="619"/>
      <c r="CU39" s="619"/>
      <c r="CV39" s="619"/>
      <c r="CW39" s="619"/>
      <c r="CX39" s="619"/>
      <c r="CY39" s="620"/>
      <c r="CZ39" s="627">
        <v>2.6</v>
      </c>
      <c r="DA39" s="628"/>
      <c r="DB39" s="628"/>
      <c r="DC39" s="629"/>
      <c r="DD39" s="602">
        <v>342956</v>
      </c>
      <c r="DE39" s="619"/>
      <c r="DF39" s="619"/>
      <c r="DG39" s="619"/>
      <c r="DH39" s="619"/>
      <c r="DI39" s="619"/>
      <c r="DJ39" s="619"/>
      <c r="DK39" s="620"/>
      <c r="DL39" s="602" t="s">
        <v>113</v>
      </c>
      <c r="DM39" s="619"/>
      <c r="DN39" s="619"/>
      <c r="DO39" s="619"/>
      <c r="DP39" s="619"/>
      <c r="DQ39" s="619"/>
      <c r="DR39" s="619"/>
      <c r="DS39" s="619"/>
      <c r="DT39" s="619"/>
      <c r="DU39" s="619"/>
      <c r="DV39" s="620"/>
      <c r="DW39" s="598" t="s">
        <v>113</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207654</v>
      </c>
      <c r="BA40" s="594"/>
      <c r="BB40" s="594"/>
      <c r="BC40" s="594"/>
      <c r="BD40" s="619"/>
      <c r="BE40" s="619"/>
      <c r="BF40" s="650"/>
      <c r="BG40" s="676"/>
      <c r="BH40" s="677"/>
      <c r="BI40" s="677"/>
      <c r="BJ40" s="677"/>
      <c r="BK40" s="677"/>
      <c r="BL40" s="187"/>
      <c r="BM40" s="608" t="s">
        <v>326</v>
      </c>
      <c r="BN40" s="608"/>
      <c r="BO40" s="608"/>
      <c r="BP40" s="608"/>
      <c r="BQ40" s="608"/>
      <c r="BR40" s="608"/>
      <c r="BS40" s="608"/>
      <c r="BT40" s="608"/>
      <c r="BU40" s="609"/>
      <c r="BV40" s="593">
        <v>97</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19993</v>
      </c>
      <c r="CS40" s="594"/>
      <c r="CT40" s="594"/>
      <c r="CU40" s="594"/>
      <c r="CV40" s="594"/>
      <c r="CW40" s="594"/>
      <c r="CX40" s="594"/>
      <c r="CY40" s="595"/>
      <c r="CZ40" s="627">
        <v>0.1</v>
      </c>
      <c r="DA40" s="628"/>
      <c r="DB40" s="628"/>
      <c r="DC40" s="629"/>
      <c r="DD40" s="602" t="s">
        <v>113</v>
      </c>
      <c r="DE40" s="594"/>
      <c r="DF40" s="594"/>
      <c r="DG40" s="594"/>
      <c r="DH40" s="594"/>
      <c r="DI40" s="594"/>
      <c r="DJ40" s="594"/>
      <c r="DK40" s="595"/>
      <c r="DL40" s="602" t="s">
        <v>113</v>
      </c>
      <c r="DM40" s="594"/>
      <c r="DN40" s="594"/>
      <c r="DO40" s="594"/>
      <c r="DP40" s="594"/>
      <c r="DQ40" s="594"/>
      <c r="DR40" s="594"/>
      <c r="DS40" s="594"/>
      <c r="DT40" s="594"/>
      <c r="DU40" s="594"/>
      <c r="DV40" s="595"/>
      <c r="DW40" s="598" t="s">
        <v>113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653568</v>
      </c>
      <c r="BA41" s="666"/>
      <c r="BB41" s="666"/>
      <c r="BC41" s="666"/>
      <c r="BD41" s="661"/>
      <c r="BE41" s="661"/>
      <c r="BF41" s="663"/>
      <c r="BG41" s="678"/>
      <c r="BH41" s="679"/>
      <c r="BI41" s="679"/>
      <c r="BJ41" s="679"/>
      <c r="BK41" s="679"/>
      <c r="BL41" s="189"/>
      <c r="BM41" s="614" t="s">
        <v>329</v>
      </c>
      <c r="BN41" s="614"/>
      <c r="BO41" s="614"/>
      <c r="BP41" s="614"/>
      <c r="BQ41" s="614"/>
      <c r="BR41" s="614"/>
      <c r="BS41" s="614"/>
      <c r="BT41" s="614"/>
      <c r="BU41" s="615"/>
      <c r="BV41" s="665">
        <v>301</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19"/>
      <c r="CT41" s="619"/>
      <c r="CU41" s="619"/>
      <c r="CV41" s="619"/>
      <c r="CW41" s="619"/>
      <c r="CX41" s="619"/>
      <c r="CY41" s="620"/>
      <c r="CZ41" s="627" t="s">
        <v>331</v>
      </c>
      <c r="DA41" s="628"/>
      <c r="DB41" s="628"/>
      <c r="DC41" s="629"/>
      <c r="DD41" s="602" t="s">
        <v>331</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2224508</v>
      </c>
      <c r="CS42" s="594"/>
      <c r="CT42" s="594"/>
      <c r="CU42" s="594"/>
      <c r="CV42" s="594"/>
      <c r="CW42" s="594"/>
      <c r="CX42" s="594"/>
      <c r="CY42" s="595"/>
      <c r="CZ42" s="627">
        <v>15.5</v>
      </c>
      <c r="DA42" s="686"/>
      <c r="DB42" s="686"/>
      <c r="DC42" s="687"/>
      <c r="DD42" s="602">
        <v>975306</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35828</v>
      </c>
      <c r="CS43" s="619"/>
      <c r="CT43" s="619"/>
      <c r="CU43" s="619"/>
      <c r="CV43" s="619"/>
      <c r="CW43" s="619"/>
      <c r="CX43" s="619"/>
      <c r="CY43" s="620"/>
      <c r="CZ43" s="627">
        <v>0.2</v>
      </c>
      <c r="DA43" s="628"/>
      <c r="DB43" s="628"/>
      <c r="DC43" s="629"/>
      <c r="DD43" s="602">
        <v>34305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9" t="s">
        <v>289</v>
      </c>
      <c r="CE44" s="700"/>
      <c r="CF44" s="590" t="s">
        <v>337</v>
      </c>
      <c r="CG44" s="591"/>
      <c r="CH44" s="591"/>
      <c r="CI44" s="591"/>
      <c r="CJ44" s="591"/>
      <c r="CK44" s="591"/>
      <c r="CL44" s="591"/>
      <c r="CM44" s="591"/>
      <c r="CN44" s="591"/>
      <c r="CO44" s="591"/>
      <c r="CP44" s="591"/>
      <c r="CQ44" s="592"/>
      <c r="CR44" s="593">
        <v>2160246</v>
      </c>
      <c r="CS44" s="594"/>
      <c r="CT44" s="594"/>
      <c r="CU44" s="594"/>
      <c r="CV44" s="594"/>
      <c r="CW44" s="594"/>
      <c r="CX44" s="594"/>
      <c r="CY44" s="595"/>
      <c r="CZ44" s="627">
        <v>15</v>
      </c>
      <c r="DA44" s="686"/>
      <c r="DB44" s="686"/>
      <c r="DC44" s="687"/>
      <c r="DD44" s="602">
        <v>911044</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701"/>
      <c r="CE45" s="702"/>
      <c r="CF45" s="590" t="s">
        <v>338</v>
      </c>
      <c r="CG45" s="591"/>
      <c r="CH45" s="591"/>
      <c r="CI45" s="591"/>
      <c r="CJ45" s="591"/>
      <c r="CK45" s="591"/>
      <c r="CL45" s="591"/>
      <c r="CM45" s="591"/>
      <c r="CN45" s="591"/>
      <c r="CO45" s="591"/>
      <c r="CP45" s="591"/>
      <c r="CQ45" s="592"/>
      <c r="CR45" s="593">
        <v>930613</v>
      </c>
      <c r="CS45" s="619"/>
      <c r="CT45" s="619"/>
      <c r="CU45" s="619"/>
      <c r="CV45" s="619"/>
      <c r="CW45" s="619"/>
      <c r="CX45" s="619"/>
      <c r="CY45" s="620"/>
      <c r="CZ45" s="627">
        <v>6.5</v>
      </c>
      <c r="DA45" s="628"/>
      <c r="DB45" s="628"/>
      <c r="DC45" s="629"/>
      <c r="DD45" s="602">
        <v>168083</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701"/>
      <c r="CE46" s="702"/>
      <c r="CF46" s="590" t="s">
        <v>339</v>
      </c>
      <c r="CG46" s="591"/>
      <c r="CH46" s="591"/>
      <c r="CI46" s="591"/>
      <c r="CJ46" s="591"/>
      <c r="CK46" s="591"/>
      <c r="CL46" s="591"/>
      <c r="CM46" s="591"/>
      <c r="CN46" s="591"/>
      <c r="CO46" s="591"/>
      <c r="CP46" s="591"/>
      <c r="CQ46" s="592"/>
      <c r="CR46" s="593">
        <v>1196357</v>
      </c>
      <c r="CS46" s="594"/>
      <c r="CT46" s="594"/>
      <c r="CU46" s="594"/>
      <c r="CV46" s="594"/>
      <c r="CW46" s="594"/>
      <c r="CX46" s="594"/>
      <c r="CY46" s="595"/>
      <c r="CZ46" s="627">
        <v>8.3000000000000007</v>
      </c>
      <c r="DA46" s="686"/>
      <c r="DB46" s="686"/>
      <c r="DC46" s="687"/>
      <c r="DD46" s="602">
        <v>742885</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701"/>
      <c r="CE47" s="702"/>
      <c r="CF47" s="590" t="s">
        <v>340</v>
      </c>
      <c r="CG47" s="591"/>
      <c r="CH47" s="591"/>
      <c r="CI47" s="591"/>
      <c r="CJ47" s="591"/>
      <c r="CK47" s="591"/>
      <c r="CL47" s="591"/>
      <c r="CM47" s="591"/>
      <c r="CN47" s="591"/>
      <c r="CO47" s="591"/>
      <c r="CP47" s="591"/>
      <c r="CQ47" s="592"/>
      <c r="CR47" s="593">
        <v>64262</v>
      </c>
      <c r="CS47" s="619"/>
      <c r="CT47" s="619"/>
      <c r="CU47" s="619"/>
      <c r="CV47" s="619"/>
      <c r="CW47" s="619"/>
      <c r="CX47" s="619"/>
      <c r="CY47" s="620"/>
      <c r="CZ47" s="627">
        <v>0.4</v>
      </c>
      <c r="DA47" s="628"/>
      <c r="DB47" s="628"/>
      <c r="DC47" s="629"/>
      <c r="DD47" s="602">
        <v>64262</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c r="CD48" s="703"/>
      <c r="CE48" s="704"/>
      <c r="CF48" s="590" t="s">
        <v>341</v>
      </c>
      <c r="CG48" s="591"/>
      <c r="CH48" s="591"/>
      <c r="CI48" s="591"/>
      <c r="CJ48" s="591"/>
      <c r="CK48" s="591"/>
      <c r="CL48" s="591"/>
      <c r="CM48" s="591"/>
      <c r="CN48" s="591"/>
      <c r="CO48" s="591"/>
      <c r="CP48" s="591"/>
      <c r="CQ48" s="592"/>
      <c r="CR48" s="593" t="s">
        <v>113</v>
      </c>
      <c r="CS48" s="594"/>
      <c r="CT48" s="594"/>
      <c r="CU48" s="594"/>
      <c r="CV48" s="594"/>
      <c r="CW48" s="594"/>
      <c r="CX48" s="594"/>
      <c r="CY48" s="595"/>
      <c r="CZ48" s="627" t="s">
        <v>113</v>
      </c>
      <c r="DA48" s="686"/>
      <c r="DB48" s="686"/>
      <c r="DC48" s="687"/>
      <c r="DD48" s="602" t="s">
        <v>113</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6" t="s">
        <v>342</v>
      </c>
      <c r="CE49" s="637"/>
      <c r="CF49" s="637"/>
      <c r="CG49" s="637"/>
      <c r="CH49" s="637"/>
      <c r="CI49" s="637"/>
      <c r="CJ49" s="637"/>
      <c r="CK49" s="637"/>
      <c r="CL49" s="637"/>
      <c r="CM49" s="637"/>
      <c r="CN49" s="637"/>
      <c r="CO49" s="637"/>
      <c r="CP49" s="637"/>
      <c r="CQ49" s="638"/>
      <c r="CR49" s="665">
        <v>14358998</v>
      </c>
      <c r="CS49" s="661"/>
      <c r="CT49" s="661"/>
      <c r="CU49" s="661"/>
      <c r="CV49" s="661"/>
      <c r="CW49" s="661"/>
      <c r="CX49" s="661"/>
      <c r="CY49" s="688"/>
      <c r="CZ49" s="689">
        <v>100</v>
      </c>
      <c r="DA49" s="690"/>
      <c r="DB49" s="690"/>
      <c r="DC49" s="691"/>
      <c r="DD49" s="692">
        <v>11414093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14801</v>
      </c>
      <c r="R7" s="723"/>
      <c r="S7" s="723"/>
      <c r="T7" s="723"/>
      <c r="U7" s="723"/>
      <c r="V7" s="723">
        <v>14359</v>
      </c>
      <c r="W7" s="723"/>
      <c r="X7" s="723"/>
      <c r="Y7" s="723"/>
      <c r="Z7" s="723"/>
      <c r="AA7" s="723">
        <v>442</v>
      </c>
      <c r="AB7" s="723"/>
      <c r="AC7" s="723"/>
      <c r="AD7" s="723"/>
      <c r="AE7" s="724"/>
      <c r="AF7" s="725">
        <v>308</v>
      </c>
      <c r="AG7" s="726"/>
      <c r="AH7" s="726"/>
      <c r="AI7" s="726"/>
      <c r="AJ7" s="727"/>
      <c r="AK7" s="762" t="s">
        <v>476</v>
      </c>
      <c r="AL7" s="763"/>
      <c r="AM7" s="763"/>
      <c r="AN7" s="763"/>
      <c r="AO7" s="763"/>
      <c r="AP7" s="763">
        <v>19434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2</v>
      </c>
      <c r="CI7" s="760"/>
      <c r="CJ7" s="760"/>
      <c r="CK7" s="760"/>
      <c r="CL7" s="761"/>
      <c r="CM7" s="759">
        <v>10</v>
      </c>
      <c r="CN7" s="760"/>
      <c r="CO7" s="760"/>
      <c r="CP7" s="760"/>
      <c r="CQ7" s="761"/>
      <c r="CR7" s="759">
        <v>26</v>
      </c>
      <c r="CS7" s="760"/>
      <c r="CT7" s="760"/>
      <c r="CU7" s="760"/>
      <c r="CV7" s="761"/>
      <c r="CW7" s="759">
        <v>3</v>
      </c>
      <c r="CX7" s="760"/>
      <c r="CY7" s="760"/>
      <c r="CZ7" s="760"/>
      <c r="DA7" s="761"/>
      <c r="DB7" s="759" t="s">
        <v>476</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366</v>
      </c>
      <c r="C8" s="744"/>
      <c r="D8" s="744"/>
      <c r="E8" s="744"/>
      <c r="F8" s="744"/>
      <c r="G8" s="744"/>
      <c r="H8" s="744"/>
      <c r="I8" s="744"/>
      <c r="J8" s="744"/>
      <c r="K8" s="744"/>
      <c r="L8" s="744"/>
      <c r="M8" s="744"/>
      <c r="N8" s="744"/>
      <c r="O8" s="744"/>
      <c r="P8" s="745"/>
      <c r="Q8" s="746">
        <v>8</v>
      </c>
      <c r="R8" s="747"/>
      <c r="S8" s="747"/>
      <c r="T8" s="747"/>
      <c r="U8" s="747"/>
      <c r="V8" s="747">
        <v>8</v>
      </c>
      <c r="W8" s="747"/>
      <c r="X8" s="747"/>
      <c r="Y8" s="747"/>
      <c r="Z8" s="747"/>
      <c r="AA8" s="747" t="s">
        <v>531</v>
      </c>
      <c r="AB8" s="747"/>
      <c r="AC8" s="747"/>
      <c r="AD8" s="747"/>
      <c r="AE8" s="748"/>
      <c r="AF8" s="749" t="s">
        <v>222</v>
      </c>
      <c r="AG8" s="750"/>
      <c r="AH8" s="750"/>
      <c r="AI8" s="750"/>
      <c r="AJ8" s="751"/>
      <c r="AK8" s="752">
        <v>8</v>
      </c>
      <c r="AL8" s="753"/>
      <c r="AM8" s="753"/>
      <c r="AN8" s="753"/>
      <c r="AO8" s="753"/>
      <c r="AP8" s="753">
        <v>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-17</v>
      </c>
      <c r="CI8" s="770"/>
      <c r="CJ8" s="770"/>
      <c r="CK8" s="770"/>
      <c r="CL8" s="771"/>
      <c r="CM8" s="769">
        <v>20</v>
      </c>
      <c r="CN8" s="770"/>
      <c r="CO8" s="770"/>
      <c r="CP8" s="770"/>
      <c r="CQ8" s="771"/>
      <c r="CR8" s="769">
        <v>80</v>
      </c>
      <c r="CS8" s="770"/>
      <c r="CT8" s="770"/>
      <c r="CU8" s="770"/>
      <c r="CV8" s="771"/>
      <c r="CW8" s="769">
        <v>27</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v>-13</v>
      </c>
      <c r="CI9" s="770"/>
      <c r="CJ9" s="770"/>
      <c r="CK9" s="770"/>
      <c r="CL9" s="771"/>
      <c r="CM9" s="769">
        <v>6</v>
      </c>
      <c r="CN9" s="770"/>
      <c r="CO9" s="770"/>
      <c r="CP9" s="770"/>
      <c r="CQ9" s="771"/>
      <c r="CR9" s="769">
        <v>20</v>
      </c>
      <c r="CS9" s="770"/>
      <c r="CT9" s="770"/>
      <c r="CU9" s="770"/>
      <c r="CV9" s="771"/>
      <c r="CW9" s="769">
        <v>42</v>
      </c>
      <c r="CX9" s="770"/>
      <c r="CY9" s="770"/>
      <c r="CZ9" s="770"/>
      <c r="DA9" s="771"/>
      <c r="DB9" s="769" t="s">
        <v>531</v>
      </c>
      <c r="DC9" s="770"/>
      <c r="DD9" s="770"/>
      <c r="DE9" s="770"/>
      <c r="DF9" s="771"/>
      <c r="DG9" s="769" t="s">
        <v>531</v>
      </c>
      <c r="DH9" s="770"/>
      <c r="DI9" s="770"/>
      <c r="DJ9" s="770"/>
      <c r="DK9" s="771"/>
      <c r="DL9" s="769" t="s">
        <v>531</v>
      </c>
      <c r="DM9" s="770"/>
      <c r="DN9" s="770"/>
      <c r="DO9" s="770"/>
      <c r="DP9" s="771"/>
      <c r="DQ9" s="769" t="s">
        <v>531</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14809</v>
      </c>
      <c r="R23" s="782"/>
      <c r="S23" s="782"/>
      <c r="T23" s="782"/>
      <c r="U23" s="782"/>
      <c r="V23" s="782">
        <v>14367</v>
      </c>
      <c r="W23" s="782"/>
      <c r="X23" s="782"/>
      <c r="Y23" s="782"/>
      <c r="Z23" s="782"/>
      <c r="AA23" s="782">
        <v>442</v>
      </c>
      <c r="AB23" s="782"/>
      <c r="AC23" s="782"/>
      <c r="AD23" s="782"/>
      <c r="AE23" s="783"/>
      <c r="AF23" s="784">
        <v>308</v>
      </c>
      <c r="AG23" s="782"/>
      <c r="AH23" s="782"/>
      <c r="AI23" s="782"/>
      <c r="AJ23" s="785"/>
      <c r="AK23" s="786"/>
      <c r="AL23" s="787"/>
      <c r="AM23" s="787"/>
      <c r="AN23" s="787"/>
      <c r="AO23" s="787"/>
      <c r="AP23" s="782">
        <v>19450</v>
      </c>
      <c r="AQ23" s="782"/>
      <c r="AR23" s="782"/>
      <c r="AS23" s="782"/>
      <c r="AT23" s="782"/>
      <c r="AU23" s="788"/>
      <c r="AV23" s="788"/>
      <c r="AW23" s="788"/>
      <c r="AX23" s="788"/>
      <c r="AY23" s="789"/>
      <c r="AZ23" s="797" t="s">
        <v>222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2491</v>
      </c>
      <c r="R28" s="811"/>
      <c r="S28" s="811"/>
      <c r="T28" s="811"/>
      <c r="U28" s="811"/>
      <c r="V28" s="811">
        <v>2411</v>
      </c>
      <c r="W28" s="811"/>
      <c r="X28" s="811"/>
      <c r="Y28" s="811"/>
      <c r="Z28" s="811"/>
      <c r="AA28" s="811">
        <v>80</v>
      </c>
      <c r="AB28" s="811"/>
      <c r="AC28" s="811"/>
      <c r="AD28" s="811"/>
      <c r="AE28" s="812"/>
      <c r="AF28" s="813">
        <v>80</v>
      </c>
      <c r="AG28" s="811"/>
      <c r="AH28" s="811"/>
      <c r="AI28" s="811"/>
      <c r="AJ28" s="814"/>
      <c r="AK28" s="815">
        <v>208</v>
      </c>
      <c r="AL28" s="806"/>
      <c r="AM28" s="806"/>
      <c r="AN28" s="806"/>
      <c r="AO28" s="806"/>
      <c r="AP28" s="806" t="s">
        <v>476</v>
      </c>
      <c r="AQ28" s="806"/>
      <c r="AR28" s="806"/>
      <c r="AS28" s="806"/>
      <c r="AT28" s="806"/>
      <c r="AU28" s="806" t="s">
        <v>476</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301</v>
      </c>
      <c r="R29" s="747"/>
      <c r="S29" s="747"/>
      <c r="T29" s="747"/>
      <c r="U29" s="747"/>
      <c r="V29" s="747">
        <v>299</v>
      </c>
      <c r="W29" s="747"/>
      <c r="X29" s="747"/>
      <c r="Y29" s="747"/>
      <c r="Z29" s="747"/>
      <c r="AA29" s="747">
        <v>2</v>
      </c>
      <c r="AB29" s="747"/>
      <c r="AC29" s="747"/>
      <c r="AD29" s="747"/>
      <c r="AE29" s="748"/>
      <c r="AF29" s="749">
        <v>2</v>
      </c>
      <c r="AG29" s="750"/>
      <c r="AH29" s="750"/>
      <c r="AI29" s="750"/>
      <c r="AJ29" s="751"/>
      <c r="AK29" s="818">
        <v>97</v>
      </c>
      <c r="AL29" s="819"/>
      <c r="AM29" s="819"/>
      <c r="AN29" s="819"/>
      <c r="AO29" s="819"/>
      <c r="AP29" s="819" t="s">
        <v>476</v>
      </c>
      <c r="AQ29" s="819"/>
      <c r="AR29" s="819"/>
      <c r="AS29" s="819"/>
      <c r="AT29" s="819"/>
      <c r="AU29" s="819" t="s">
        <v>476</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1578</v>
      </c>
      <c r="R30" s="747"/>
      <c r="S30" s="747"/>
      <c r="T30" s="747"/>
      <c r="U30" s="747"/>
      <c r="V30" s="747">
        <v>1544</v>
      </c>
      <c r="W30" s="747"/>
      <c r="X30" s="747"/>
      <c r="Y30" s="747"/>
      <c r="Z30" s="747"/>
      <c r="AA30" s="747">
        <v>34</v>
      </c>
      <c r="AB30" s="747"/>
      <c r="AC30" s="747"/>
      <c r="AD30" s="747"/>
      <c r="AE30" s="748"/>
      <c r="AF30" s="749">
        <v>34</v>
      </c>
      <c r="AG30" s="750"/>
      <c r="AH30" s="750"/>
      <c r="AI30" s="750"/>
      <c r="AJ30" s="751"/>
      <c r="AK30" s="818">
        <v>220</v>
      </c>
      <c r="AL30" s="819"/>
      <c r="AM30" s="819"/>
      <c r="AN30" s="819"/>
      <c r="AO30" s="819"/>
      <c r="AP30" s="819" t="s">
        <v>476</v>
      </c>
      <c r="AQ30" s="819"/>
      <c r="AR30" s="819"/>
      <c r="AS30" s="819"/>
      <c r="AT30" s="819"/>
      <c r="AU30" s="819" t="s">
        <v>476</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512</v>
      </c>
      <c r="R31" s="747"/>
      <c r="S31" s="747"/>
      <c r="T31" s="747"/>
      <c r="U31" s="747"/>
      <c r="V31" s="747">
        <v>457</v>
      </c>
      <c r="W31" s="747"/>
      <c r="X31" s="747"/>
      <c r="Y31" s="747"/>
      <c r="Z31" s="747"/>
      <c r="AA31" s="747">
        <v>55</v>
      </c>
      <c r="AB31" s="747"/>
      <c r="AC31" s="747"/>
      <c r="AD31" s="747"/>
      <c r="AE31" s="748"/>
      <c r="AF31" s="749">
        <v>212</v>
      </c>
      <c r="AG31" s="750"/>
      <c r="AH31" s="750"/>
      <c r="AI31" s="750"/>
      <c r="AJ31" s="751"/>
      <c r="AK31" s="818">
        <v>30</v>
      </c>
      <c r="AL31" s="819"/>
      <c r="AM31" s="819"/>
      <c r="AN31" s="819"/>
      <c r="AO31" s="819"/>
      <c r="AP31" s="819">
        <v>1192</v>
      </c>
      <c r="AQ31" s="819"/>
      <c r="AR31" s="819"/>
      <c r="AS31" s="819"/>
      <c r="AT31" s="819"/>
      <c r="AU31" s="819">
        <v>106</v>
      </c>
      <c r="AV31" s="819"/>
      <c r="AW31" s="819"/>
      <c r="AX31" s="819"/>
      <c r="AY31" s="819"/>
      <c r="AZ31" s="820" t="s">
        <v>476</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385</v>
      </c>
      <c r="C32" s="744"/>
      <c r="D32" s="744"/>
      <c r="E32" s="744"/>
      <c r="F32" s="744"/>
      <c r="G32" s="744"/>
      <c r="H32" s="744"/>
      <c r="I32" s="744"/>
      <c r="J32" s="744"/>
      <c r="K32" s="744"/>
      <c r="L32" s="744"/>
      <c r="M32" s="744"/>
      <c r="N32" s="744"/>
      <c r="O32" s="744"/>
      <c r="P32" s="745"/>
      <c r="Q32" s="746">
        <v>1108</v>
      </c>
      <c r="R32" s="747"/>
      <c r="S32" s="747"/>
      <c r="T32" s="747"/>
      <c r="U32" s="747"/>
      <c r="V32" s="747">
        <v>891</v>
      </c>
      <c r="W32" s="747"/>
      <c r="X32" s="747"/>
      <c r="Y32" s="747"/>
      <c r="Z32" s="747"/>
      <c r="AA32" s="747">
        <v>217</v>
      </c>
      <c r="AB32" s="747"/>
      <c r="AC32" s="747"/>
      <c r="AD32" s="747"/>
      <c r="AE32" s="748"/>
      <c r="AF32" s="749">
        <v>265</v>
      </c>
      <c r="AG32" s="750"/>
      <c r="AH32" s="750"/>
      <c r="AI32" s="750"/>
      <c r="AJ32" s="751"/>
      <c r="AK32" s="818">
        <v>619</v>
      </c>
      <c r="AL32" s="819"/>
      <c r="AM32" s="819"/>
      <c r="AN32" s="819"/>
      <c r="AO32" s="819"/>
      <c r="AP32" s="819">
        <v>5057</v>
      </c>
      <c r="AQ32" s="819"/>
      <c r="AR32" s="819"/>
      <c r="AS32" s="819"/>
      <c r="AT32" s="819"/>
      <c r="AU32" s="819">
        <v>4586</v>
      </c>
      <c r="AV32" s="819"/>
      <c r="AW32" s="819"/>
      <c r="AX32" s="819"/>
      <c r="AY32" s="819"/>
      <c r="AZ32" s="820" t="s">
        <v>476</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9</v>
      </c>
      <c r="R33" s="747"/>
      <c r="S33" s="747"/>
      <c r="T33" s="747"/>
      <c r="U33" s="747"/>
      <c r="V33" s="747">
        <v>9</v>
      </c>
      <c r="W33" s="747"/>
      <c r="X33" s="747"/>
      <c r="Y33" s="747"/>
      <c r="Z33" s="747"/>
      <c r="AA33" s="747">
        <v>0</v>
      </c>
      <c r="AB33" s="747"/>
      <c r="AC33" s="747"/>
      <c r="AD33" s="747"/>
      <c r="AE33" s="748"/>
      <c r="AF33" s="749">
        <v>0</v>
      </c>
      <c r="AG33" s="750"/>
      <c r="AH33" s="750"/>
      <c r="AI33" s="750"/>
      <c r="AJ33" s="751"/>
      <c r="AK33" s="818">
        <v>4</v>
      </c>
      <c r="AL33" s="819"/>
      <c r="AM33" s="819"/>
      <c r="AN33" s="819"/>
      <c r="AO33" s="819"/>
      <c r="AP33" s="819">
        <v>30</v>
      </c>
      <c r="AQ33" s="819"/>
      <c r="AR33" s="819"/>
      <c r="AS33" s="819"/>
      <c r="AT33" s="819"/>
      <c r="AU33" s="819">
        <v>30</v>
      </c>
      <c r="AV33" s="819"/>
      <c r="AW33" s="819"/>
      <c r="AX33" s="819"/>
      <c r="AY33" s="819"/>
      <c r="AZ33" s="820" t="s">
        <v>476</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592</v>
      </c>
      <c r="AG63" s="830"/>
      <c r="AH63" s="830"/>
      <c r="AI63" s="830"/>
      <c r="AJ63" s="831"/>
      <c r="AK63" s="832"/>
      <c r="AL63" s="827"/>
      <c r="AM63" s="827"/>
      <c r="AN63" s="827"/>
      <c r="AO63" s="827"/>
      <c r="AP63" s="830">
        <v>6279</v>
      </c>
      <c r="AQ63" s="830"/>
      <c r="AR63" s="830"/>
      <c r="AS63" s="830"/>
      <c r="AT63" s="830"/>
      <c r="AU63" s="830">
        <v>4722</v>
      </c>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532</v>
      </c>
      <c r="C68" s="858"/>
      <c r="D68" s="858"/>
      <c r="E68" s="858"/>
      <c r="F68" s="858"/>
      <c r="G68" s="858"/>
      <c r="H68" s="858"/>
      <c r="I68" s="858"/>
      <c r="J68" s="858"/>
      <c r="K68" s="858"/>
      <c r="L68" s="858"/>
      <c r="M68" s="858"/>
      <c r="N68" s="858"/>
      <c r="O68" s="858"/>
      <c r="P68" s="859"/>
      <c r="Q68" s="860">
        <v>1830</v>
      </c>
      <c r="R68" s="854"/>
      <c r="S68" s="854"/>
      <c r="T68" s="854"/>
      <c r="U68" s="854"/>
      <c r="V68" s="854">
        <v>1782</v>
      </c>
      <c r="W68" s="854"/>
      <c r="X68" s="854"/>
      <c r="Y68" s="854"/>
      <c r="Z68" s="854"/>
      <c r="AA68" s="854">
        <v>48</v>
      </c>
      <c r="AB68" s="854"/>
      <c r="AC68" s="854"/>
      <c r="AD68" s="854"/>
      <c r="AE68" s="854"/>
      <c r="AF68" s="854">
        <v>48</v>
      </c>
      <c r="AG68" s="854"/>
      <c r="AH68" s="854"/>
      <c r="AI68" s="854"/>
      <c r="AJ68" s="854"/>
      <c r="AK68" s="854" t="s">
        <v>476</v>
      </c>
      <c r="AL68" s="854"/>
      <c r="AM68" s="854"/>
      <c r="AN68" s="854"/>
      <c r="AO68" s="854"/>
      <c r="AP68" s="854">
        <v>486</v>
      </c>
      <c r="AQ68" s="854"/>
      <c r="AR68" s="854"/>
      <c r="AS68" s="854"/>
      <c r="AT68" s="854"/>
      <c r="AU68" s="854">
        <v>251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16</v>
      </c>
      <c r="R69" s="819"/>
      <c r="S69" s="819"/>
      <c r="T69" s="819"/>
      <c r="U69" s="819"/>
      <c r="V69" s="819">
        <v>15</v>
      </c>
      <c r="W69" s="819"/>
      <c r="X69" s="819"/>
      <c r="Y69" s="819"/>
      <c r="Z69" s="819"/>
      <c r="AA69" s="819">
        <v>1</v>
      </c>
      <c r="AB69" s="819"/>
      <c r="AC69" s="819"/>
      <c r="AD69" s="819"/>
      <c r="AE69" s="819"/>
      <c r="AF69" s="819">
        <v>1</v>
      </c>
      <c r="AG69" s="819"/>
      <c r="AH69" s="819"/>
      <c r="AI69" s="819"/>
      <c r="AJ69" s="819"/>
      <c r="AK69" s="819" t="s">
        <v>476</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t="s">
        <v>476</v>
      </c>
      <c r="R70" s="819"/>
      <c r="S70" s="819"/>
      <c r="T70" s="819"/>
      <c r="U70" s="819"/>
      <c r="V70" s="819" t="s">
        <v>476</v>
      </c>
      <c r="W70" s="819"/>
      <c r="X70" s="819"/>
      <c r="Y70" s="819"/>
      <c r="Z70" s="819"/>
      <c r="AA70" s="819" t="s">
        <v>476</v>
      </c>
      <c r="AB70" s="819"/>
      <c r="AC70" s="819"/>
      <c r="AD70" s="819"/>
      <c r="AE70" s="819"/>
      <c r="AF70" s="819">
        <v>57</v>
      </c>
      <c r="AG70" s="819"/>
      <c r="AH70" s="819"/>
      <c r="AI70" s="819"/>
      <c r="AJ70" s="819"/>
      <c r="AK70" s="819" t="s">
        <v>476</v>
      </c>
      <c r="AL70" s="819"/>
      <c r="AM70" s="819"/>
      <c r="AN70" s="819"/>
      <c r="AO70" s="819"/>
      <c r="AP70" s="819" t="s">
        <v>476</v>
      </c>
      <c r="AQ70" s="819"/>
      <c r="AR70" s="819"/>
      <c r="AS70" s="819"/>
      <c r="AT70" s="819"/>
      <c r="AU70" s="819" t="s">
        <v>476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t="s">
        <v>476</v>
      </c>
      <c r="R71" s="819"/>
      <c r="S71" s="819"/>
      <c r="T71" s="819"/>
      <c r="U71" s="819"/>
      <c r="V71" s="819" t="s">
        <v>476</v>
      </c>
      <c r="W71" s="819"/>
      <c r="X71" s="819"/>
      <c r="Y71" s="819"/>
      <c r="Z71" s="819"/>
      <c r="AA71" s="819" t="s">
        <v>476</v>
      </c>
      <c r="AB71" s="819"/>
      <c r="AC71" s="819"/>
      <c r="AD71" s="819"/>
      <c r="AE71" s="819"/>
      <c r="AF71" s="819" t="s">
        <v>476</v>
      </c>
      <c r="AG71" s="819"/>
      <c r="AH71" s="819"/>
      <c r="AI71" s="819"/>
      <c r="AJ71" s="819"/>
      <c r="AK71" s="819" t="s">
        <v>476</v>
      </c>
      <c r="AL71" s="819"/>
      <c r="AM71" s="819"/>
      <c r="AN71" s="819"/>
      <c r="AO71" s="819"/>
      <c r="AP71" s="819" t="s">
        <v>476</v>
      </c>
      <c r="AQ71" s="819"/>
      <c r="AR71" s="819"/>
      <c r="AS71" s="819"/>
      <c r="AT71" s="819"/>
      <c r="AU71" s="819" t="s">
        <v>476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536</v>
      </c>
      <c r="C72" s="862"/>
      <c r="D72" s="862"/>
      <c r="E72" s="862"/>
      <c r="F72" s="862"/>
      <c r="G72" s="862"/>
      <c r="H72" s="862"/>
      <c r="I72" s="862"/>
      <c r="J72" s="862"/>
      <c r="K72" s="862"/>
      <c r="L72" s="862"/>
      <c r="M72" s="862"/>
      <c r="N72" s="862"/>
      <c r="O72" s="862"/>
      <c r="P72" s="863"/>
      <c r="Q72" s="864" t="s">
        <v>476</v>
      </c>
      <c r="R72" s="819"/>
      <c r="S72" s="819"/>
      <c r="T72" s="819"/>
      <c r="U72" s="819"/>
      <c r="V72" s="819" t="s">
        <v>476</v>
      </c>
      <c r="W72" s="819"/>
      <c r="X72" s="819"/>
      <c r="Y72" s="819"/>
      <c r="Z72" s="819"/>
      <c r="AA72" s="819" t="s">
        <v>476</v>
      </c>
      <c r="AB72" s="819"/>
      <c r="AC72" s="819"/>
      <c r="AD72" s="819"/>
      <c r="AE72" s="819"/>
      <c r="AF72" s="819" t="s">
        <v>476</v>
      </c>
      <c r="AG72" s="819"/>
      <c r="AH72" s="819"/>
      <c r="AI72" s="819"/>
      <c r="AJ72" s="819"/>
      <c r="AK72" s="819" t="s">
        <v>476</v>
      </c>
      <c r="AL72" s="819"/>
      <c r="AM72" s="819"/>
      <c r="AN72" s="819"/>
      <c r="AO72" s="819"/>
      <c r="AP72" s="819" t="s">
        <v>476</v>
      </c>
      <c r="AQ72" s="819"/>
      <c r="AR72" s="819"/>
      <c r="AS72" s="819"/>
      <c r="AT72" s="819"/>
      <c r="AU72" s="819" t="s">
        <v>476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537</v>
      </c>
      <c r="C73" s="862"/>
      <c r="D73" s="862"/>
      <c r="E73" s="862"/>
      <c r="F73" s="862"/>
      <c r="G73" s="862"/>
      <c r="H73" s="862"/>
      <c r="I73" s="862"/>
      <c r="J73" s="862"/>
      <c r="K73" s="862"/>
      <c r="L73" s="862"/>
      <c r="M73" s="862"/>
      <c r="N73" s="862"/>
      <c r="O73" s="862"/>
      <c r="P73" s="863"/>
      <c r="Q73" s="864" t="s">
        <v>476</v>
      </c>
      <c r="R73" s="819"/>
      <c r="S73" s="819"/>
      <c r="T73" s="819"/>
      <c r="U73" s="819"/>
      <c r="V73" s="819" t="s">
        <v>476</v>
      </c>
      <c r="W73" s="819"/>
      <c r="X73" s="819"/>
      <c r="Y73" s="819"/>
      <c r="Z73" s="819"/>
      <c r="AA73" s="819" t="s">
        <v>476</v>
      </c>
      <c r="AB73" s="819"/>
      <c r="AC73" s="819"/>
      <c r="AD73" s="819"/>
      <c r="AE73" s="819"/>
      <c r="AF73" s="819">
        <v>4</v>
      </c>
      <c r="AG73" s="819"/>
      <c r="AH73" s="819"/>
      <c r="AI73" s="819"/>
      <c r="AJ73" s="819"/>
      <c r="AK73" s="819" t="s">
        <v>476</v>
      </c>
      <c r="AL73" s="819"/>
      <c r="AM73" s="819"/>
      <c r="AN73" s="819"/>
      <c r="AO73" s="819"/>
      <c r="AP73" s="819" t="s">
        <v>476</v>
      </c>
      <c r="AQ73" s="819"/>
      <c r="AR73" s="819"/>
      <c r="AS73" s="819"/>
      <c r="AT73" s="819"/>
      <c r="AU73" s="819" t="s">
        <v>476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538</v>
      </c>
      <c r="C74" s="862"/>
      <c r="D74" s="862"/>
      <c r="E74" s="862"/>
      <c r="F74" s="862"/>
      <c r="G74" s="862"/>
      <c r="H74" s="862"/>
      <c r="I74" s="862"/>
      <c r="J74" s="862"/>
      <c r="K74" s="862"/>
      <c r="L74" s="862"/>
      <c r="M74" s="862"/>
      <c r="N74" s="862"/>
      <c r="O74" s="862"/>
      <c r="P74" s="863"/>
      <c r="Q74" s="864" t="s">
        <v>476</v>
      </c>
      <c r="R74" s="819"/>
      <c r="S74" s="819"/>
      <c r="T74" s="819"/>
      <c r="U74" s="819"/>
      <c r="V74" s="819" t="s">
        <v>476</v>
      </c>
      <c r="W74" s="819"/>
      <c r="X74" s="819"/>
      <c r="Y74" s="819"/>
      <c r="Z74" s="819"/>
      <c r="AA74" s="819" t="s">
        <v>476</v>
      </c>
      <c r="AB74" s="819"/>
      <c r="AC74" s="819"/>
      <c r="AD74" s="819"/>
      <c r="AE74" s="819"/>
      <c r="AF74" s="819">
        <v>9682</v>
      </c>
      <c r="AG74" s="819"/>
      <c r="AH74" s="819"/>
      <c r="AI74" s="819"/>
      <c r="AJ74" s="819"/>
      <c r="AK74" s="819" t="s">
        <v>476</v>
      </c>
      <c r="AL74" s="819"/>
      <c r="AM74" s="819"/>
      <c r="AN74" s="819"/>
      <c r="AO74" s="819"/>
      <c r="AP74" s="819" t="s">
        <v>476</v>
      </c>
      <c r="AQ74" s="819"/>
      <c r="AR74" s="819"/>
      <c r="AS74" s="819"/>
      <c r="AT74" s="819"/>
      <c r="AU74" s="819" t="s">
        <v>476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9792</v>
      </c>
      <c r="AG88" s="830"/>
      <c r="AH88" s="830"/>
      <c r="AI88" s="830"/>
      <c r="AJ88" s="830"/>
      <c r="AK88" s="827"/>
      <c r="AL88" s="827"/>
      <c r="AM88" s="827"/>
      <c r="AN88" s="827"/>
      <c r="AO88" s="827"/>
      <c r="AP88" s="830">
        <v>486</v>
      </c>
      <c r="AQ88" s="830"/>
      <c r="AR88" s="830"/>
      <c r="AS88" s="830"/>
      <c r="AT88" s="830"/>
      <c r="AU88" s="830">
        <v>251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126</v>
      </c>
      <c r="CS102" s="838"/>
      <c r="CT102" s="838"/>
      <c r="CU102" s="838"/>
      <c r="CV102" s="881"/>
      <c r="CW102" s="880">
        <v>72</v>
      </c>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288</v>
      </c>
      <c r="AG109" s="883"/>
      <c r="AH109" s="883"/>
      <c r="AI109" s="883"/>
      <c r="AJ109" s="884"/>
      <c r="AK109" s="882" t="s">
        <v>287</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288</v>
      </c>
      <c r="BW109" s="883"/>
      <c r="BX109" s="883"/>
      <c r="BY109" s="883"/>
      <c r="BZ109" s="884"/>
      <c r="CA109" s="882" t="s">
        <v>287</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288</v>
      </c>
      <c r="DM109" s="883"/>
      <c r="DN109" s="883"/>
      <c r="DO109" s="883"/>
      <c r="DP109" s="884"/>
      <c r="DQ109" s="882" t="s">
        <v>287</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2362619</v>
      </c>
      <c r="AB110" s="890"/>
      <c r="AC110" s="890"/>
      <c r="AD110" s="890"/>
      <c r="AE110" s="891"/>
      <c r="AF110" s="892">
        <v>2330601</v>
      </c>
      <c r="AG110" s="890"/>
      <c r="AH110" s="890"/>
      <c r="AI110" s="890"/>
      <c r="AJ110" s="891"/>
      <c r="AK110" s="892">
        <v>2284894</v>
      </c>
      <c r="AL110" s="890"/>
      <c r="AM110" s="890"/>
      <c r="AN110" s="890"/>
      <c r="AO110" s="891"/>
      <c r="AP110" s="893">
        <v>28.3</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20439964</v>
      </c>
      <c r="BR110" s="927"/>
      <c r="BS110" s="927"/>
      <c r="BT110" s="927"/>
      <c r="BU110" s="927"/>
      <c r="BV110" s="927">
        <v>20215250</v>
      </c>
      <c r="BW110" s="927"/>
      <c r="BX110" s="927"/>
      <c r="BY110" s="927"/>
      <c r="BZ110" s="927"/>
      <c r="CA110" s="927">
        <v>19449578</v>
      </c>
      <c r="CB110" s="927"/>
      <c r="CC110" s="927"/>
      <c r="CD110" s="927"/>
      <c r="CE110" s="927"/>
      <c r="CF110" s="941">
        <v>241</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414515</v>
      </c>
      <c r="BR111" s="920"/>
      <c r="BS111" s="920"/>
      <c r="BT111" s="920"/>
      <c r="BU111" s="920"/>
      <c r="BV111" s="920">
        <v>280032</v>
      </c>
      <c r="BW111" s="920"/>
      <c r="BX111" s="920"/>
      <c r="BY111" s="920"/>
      <c r="BZ111" s="920"/>
      <c r="CA111" s="920">
        <v>212903</v>
      </c>
      <c r="CB111" s="920"/>
      <c r="CC111" s="920"/>
      <c r="CD111" s="920"/>
      <c r="CE111" s="920"/>
      <c r="CF111" s="914">
        <v>2.6</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5195473</v>
      </c>
      <c r="BR112" s="920"/>
      <c r="BS112" s="920"/>
      <c r="BT112" s="920"/>
      <c r="BU112" s="920"/>
      <c r="BV112" s="920">
        <v>4944324</v>
      </c>
      <c r="BW112" s="920"/>
      <c r="BX112" s="920"/>
      <c r="BY112" s="920"/>
      <c r="BZ112" s="920"/>
      <c r="CA112" s="920">
        <v>4722268</v>
      </c>
      <c r="CB112" s="920"/>
      <c r="CC112" s="920"/>
      <c r="CD112" s="920"/>
      <c r="CE112" s="920"/>
      <c r="CF112" s="914">
        <v>58.5</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689</v>
      </c>
      <c r="DH112" s="920"/>
      <c r="DI112" s="920"/>
      <c r="DJ112" s="920"/>
      <c r="DK112" s="920"/>
      <c r="DL112" s="920" t="s">
        <v>222</v>
      </c>
      <c r="DM112" s="920"/>
      <c r="DN112" s="920"/>
      <c r="DO112" s="920"/>
      <c r="DP112" s="920"/>
      <c r="DQ112" s="920" t="s">
        <v>222</v>
      </c>
      <c r="DR112" s="920"/>
      <c r="DS112" s="920"/>
      <c r="DT112" s="920"/>
      <c r="DU112" s="920"/>
      <c r="DV112" s="921" t="s">
        <v>222</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556995</v>
      </c>
      <c r="AB113" s="934"/>
      <c r="AC113" s="934"/>
      <c r="AD113" s="934"/>
      <c r="AE113" s="935"/>
      <c r="AF113" s="936">
        <v>534433</v>
      </c>
      <c r="AG113" s="934"/>
      <c r="AH113" s="934"/>
      <c r="AI113" s="934"/>
      <c r="AJ113" s="935"/>
      <c r="AK113" s="936">
        <v>515379</v>
      </c>
      <c r="AL113" s="934"/>
      <c r="AM113" s="934"/>
      <c r="AN113" s="934"/>
      <c r="AO113" s="935"/>
      <c r="AP113" s="937">
        <v>6.4</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v>332456</v>
      </c>
      <c r="BR113" s="920"/>
      <c r="BS113" s="920"/>
      <c r="BT113" s="920"/>
      <c r="BU113" s="920"/>
      <c r="BV113" s="920">
        <v>296126</v>
      </c>
      <c r="BW113" s="920"/>
      <c r="BX113" s="920"/>
      <c r="BY113" s="920"/>
      <c r="BZ113" s="920"/>
      <c r="CA113" s="920">
        <v>251476</v>
      </c>
      <c r="CB113" s="920"/>
      <c r="CC113" s="920"/>
      <c r="CD113" s="920"/>
      <c r="CE113" s="920"/>
      <c r="CF113" s="914">
        <v>3.1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31019</v>
      </c>
      <c r="AB114" s="959"/>
      <c r="AC114" s="959"/>
      <c r="AD114" s="959"/>
      <c r="AE114" s="960"/>
      <c r="AF114" s="961">
        <v>38892</v>
      </c>
      <c r="AG114" s="959"/>
      <c r="AH114" s="959"/>
      <c r="AI114" s="959"/>
      <c r="AJ114" s="960"/>
      <c r="AK114" s="961">
        <v>42961</v>
      </c>
      <c r="AL114" s="959"/>
      <c r="AM114" s="959"/>
      <c r="AN114" s="959"/>
      <c r="AO114" s="960"/>
      <c r="AP114" s="962">
        <v>0.5</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2968302</v>
      </c>
      <c r="BR114" s="920"/>
      <c r="BS114" s="920"/>
      <c r="BT114" s="920"/>
      <c r="BU114" s="920"/>
      <c r="BV114" s="920">
        <v>2876724</v>
      </c>
      <c r="BW114" s="920"/>
      <c r="BX114" s="920"/>
      <c r="BY114" s="920"/>
      <c r="BZ114" s="920"/>
      <c r="CA114" s="920">
        <v>2680991</v>
      </c>
      <c r="CB114" s="920"/>
      <c r="CC114" s="920"/>
      <c r="CD114" s="920"/>
      <c r="CE114" s="920"/>
      <c r="CF114" s="914">
        <v>33.200000000000003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142649</v>
      </c>
      <c r="AB115" s="934"/>
      <c r="AC115" s="934"/>
      <c r="AD115" s="934"/>
      <c r="AE115" s="935"/>
      <c r="AF115" s="936">
        <v>140050</v>
      </c>
      <c r="AG115" s="934"/>
      <c r="AH115" s="934"/>
      <c r="AI115" s="934"/>
      <c r="AJ115" s="935"/>
      <c r="AK115" s="936">
        <v>71584</v>
      </c>
      <c r="AL115" s="934"/>
      <c r="AM115" s="934"/>
      <c r="AN115" s="934"/>
      <c r="AO115" s="935"/>
      <c r="AP115" s="937">
        <v>0.9</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v>87407</v>
      </c>
      <c r="BR115" s="920"/>
      <c r="BS115" s="920"/>
      <c r="BT115" s="920"/>
      <c r="BU115" s="920"/>
      <c r="BV115" s="920">
        <v>43650</v>
      </c>
      <c r="BW115" s="920"/>
      <c r="BX115" s="920"/>
      <c r="BY115" s="920"/>
      <c r="BZ115" s="920"/>
      <c r="CA115" s="920" t="s">
        <v>222</v>
      </c>
      <c r="CB115" s="920"/>
      <c r="CC115" s="920"/>
      <c r="CD115" s="920"/>
      <c r="CE115" s="920"/>
      <c r="CF115" s="914" t="s">
        <v>222</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397221</v>
      </c>
      <c r="DH116" s="959"/>
      <c r="DI116" s="959"/>
      <c r="DJ116" s="959"/>
      <c r="DK116" s="960"/>
      <c r="DL116" s="961">
        <v>268819</v>
      </c>
      <c r="DM116" s="959"/>
      <c r="DN116" s="959"/>
      <c r="DO116" s="959"/>
      <c r="DP116" s="960"/>
      <c r="DQ116" s="961">
        <v>206169</v>
      </c>
      <c r="DR116" s="959"/>
      <c r="DS116" s="959"/>
      <c r="DT116" s="959"/>
      <c r="DU116" s="960"/>
      <c r="DV116" s="962">
        <v>2.6</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3093282</v>
      </c>
      <c r="AB117" s="966"/>
      <c r="AC117" s="966"/>
      <c r="AD117" s="966"/>
      <c r="AE117" s="967"/>
      <c r="AF117" s="965">
        <v>3043976</v>
      </c>
      <c r="AG117" s="966"/>
      <c r="AH117" s="966"/>
      <c r="AI117" s="966"/>
      <c r="AJ117" s="967"/>
      <c r="AK117" s="965">
        <v>2914818</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288</v>
      </c>
      <c r="AG118" s="883"/>
      <c r="AH118" s="883"/>
      <c r="AI118" s="883"/>
      <c r="AJ118" s="884"/>
      <c r="AK118" s="882" t="s">
        <v>287</v>
      </c>
      <c r="AL118" s="883"/>
      <c r="AM118" s="883"/>
      <c r="AN118" s="883"/>
      <c r="AO118" s="884"/>
      <c r="AP118" s="990" t="s">
        <v>403</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431</v>
      </c>
      <c r="BP118" s="994"/>
      <c r="BQ118" s="985">
        <v>29438117</v>
      </c>
      <c r="BR118" s="986"/>
      <c r="BS118" s="986"/>
      <c r="BT118" s="986"/>
      <c r="BU118" s="986"/>
      <c r="BV118" s="986">
        <v>28656106</v>
      </c>
      <c r="BW118" s="986"/>
      <c r="BX118" s="986"/>
      <c r="BY118" s="986"/>
      <c r="BZ118" s="986"/>
      <c r="CA118" s="986">
        <v>27317216</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5637965</v>
      </c>
      <c r="BR119" s="927"/>
      <c r="BS119" s="927"/>
      <c r="BT119" s="927"/>
      <c r="BU119" s="927"/>
      <c r="BV119" s="927">
        <v>7114048</v>
      </c>
      <c r="BW119" s="927"/>
      <c r="BX119" s="927"/>
      <c r="BY119" s="927"/>
      <c r="BZ119" s="927"/>
      <c r="CA119" s="927">
        <v>7031507</v>
      </c>
      <c r="CB119" s="927"/>
      <c r="CC119" s="927"/>
      <c r="CD119" s="927"/>
      <c r="CE119" s="927"/>
      <c r="CF119" s="941">
        <v>87.1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16605</v>
      </c>
      <c r="DH119" s="998"/>
      <c r="DI119" s="998"/>
      <c r="DJ119" s="998"/>
      <c r="DK119" s="999"/>
      <c r="DL119" s="1000">
        <v>11213</v>
      </c>
      <c r="DM119" s="998"/>
      <c r="DN119" s="998"/>
      <c r="DO119" s="998"/>
      <c r="DP119" s="999"/>
      <c r="DQ119" s="1000">
        <v>6734</v>
      </c>
      <c r="DR119" s="998"/>
      <c r="DS119" s="998"/>
      <c r="DT119" s="998"/>
      <c r="DU119" s="999"/>
      <c r="DV119" s="1001">
        <v>0.1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1908575</v>
      </c>
      <c r="BR120" s="920"/>
      <c r="BS120" s="920"/>
      <c r="BT120" s="920"/>
      <c r="BU120" s="920"/>
      <c r="BV120" s="920">
        <v>1907710</v>
      </c>
      <c r="BW120" s="920"/>
      <c r="BX120" s="920"/>
      <c r="BY120" s="920"/>
      <c r="BZ120" s="920"/>
      <c r="CA120" s="920">
        <v>1888210</v>
      </c>
      <c r="CB120" s="920"/>
      <c r="CC120" s="920"/>
      <c r="CD120" s="920"/>
      <c r="CE120" s="920"/>
      <c r="CF120" s="914">
        <v>23.4</v>
      </c>
      <c r="CG120" s="915"/>
      <c r="CH120" s="915"/>
      <c r="CI120" s="915"/>
      <c r="CJ120" s="915"/>
      <c r="CK120" s="1013" t="s">
        <v>437</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5105161</v>
      </c>
      <c r="DH120" s="927"/>
      <c r="DI120" s="927"/>
      <c r="DJ120" s="927"/>
      <c r="DK120" s="927"/>
      <c r="DL120" s="927">
        <v>4827840</v>
      </c>
      <c r="DM120" s="927"/>
      <c r="DN120" s="927"/>
      <c r="DO120" s="927"/>
      <c r="DP120" s="927"/>
      <c r="DQ120" s="927">
        <v>4586260</v>
      </c>
      <c r="DR120" s="927"/>
      <c r="DS120" s="927"/>
      <c r="DT120" s="927"/>
      <c r="DU120" s="927"/>
      <c r="DV120" s="928">
        <v>56.8</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v>
      </c>
      <c r="AB121" s="959"/>
      <c r="AC121" s="959"/>
      <c r="AD121" s="959"/>
      <c r="AE121" s="960"/>
      <c r="AF121" s="961">
        <v>1</v>
      </c>
      <c r="AG121" s="959"/>
      <c r="AH121" s="959"/>
      <c r="AI121" s="959"/>
      <c r="AJ121" s="960"/>
      <c r="AK121" s="961" t="s">
        <v>222</v>
      </c>
      <c r="AL121" s="959"/>
      <c r="AM121" s="959"/>
      <c r="AN121" s="959"/>
      <c r="AO121" s="960"/>
      <c r="AP121" s="962" t="s">
        <v>222</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17698969</v>
      </c>
      <c r="BR121" s="986"/>
      <c r="BS121" s="986"/>
      <c r="BT121" s="986"/>
      <c r="BU121" s="986"/>
      <c r="BV121" s="986">
        <v>17384510</v>
      </c>
      <c r="BW121" s="986"/>
      <c r="BX121" s="986"/>
      <c r="BY121" s="986"/>
      <c r="BZ121" s="986"/>
      <c r="CA121" s="986">
        <v>16641417</v>
      </c>
      <c r="CB121" s="986"/>
      <c r="CC121" s="986"/>
      <c r="CD121" s="986"/>
      <c r="CE121" s="986"/>
      <c r="CF121" s="1024">
        <v>206.2</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63506</v>
      </c>
      <c r="DH121" s="920"/>
      <c r="DI121" s="920"/>
      <c r="DJ121" s="920"/>
      <c r="DK121" s="920"/>
      <c r="DL121" s="920">
        <v>89090</v>
      </c>
      <c r="DM121" s="920"/>
      <c r="DN121" s="920"/>
      <c r="DO121" s="920"/>
      <c r="DP121" s="920"/>
      <c r="DQ121" s="920">
        <v>106103</v>
      </c>
      <c r="DR121" s="920"/>
      <c r="DS121" s="920"/>
      <c r="DT121" s="920"/>
      <c r="DU121" s="920"/>
      <c r="DV121" s="921">
        <v>1.3</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440</v>
      </c>
      <c r="BP122" s="994"/>
      <c r="BQ122" s="1034">
        <v>25245509</v>
      </c>
      <c r="BR122" s="1035"/>
      <c r="BS122" s="1035"/>
      <c r="BT122" s="1035"/>
      <c r="BU122" s="1035"/>
      <c r="BV122" s="1035">
        <v>26406268</v>
      </c>
      <c r="BW122" s="1035"/>
      <c r="BX122" s="1035"/>
      <c r="BY122" s="1035"/>
      <c r="BZ122" s="1035"/>
      <c r="CA122" s="1035">
        <v>25561134</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26806</v>
      </c>
      <c r="DH122" s="920"/>
      <c r="DI122" s="920"/>
      <c r="DJ122" s="920"/>
      <c r="DK122" s="920"/>
      <c r="DL122" s="920">
        <v>27394</v>
      </c>
      <c r="DM122" s="920"/>
      <c r="DN122" s="920"/>
      <c r="DO122" s="920"/>
      <c r="DP122" s="920"/>
      <c r="DQ122" s="920">
        <v>29905</v>
      </c>
      <c r="DR122" s="920"/>
      <c r="DS122" s="920"/>
      <c r="DT122" s="920"/>
      <c r="DU122" s="920"/>
      <c r="DV122" s="921">
        <v>0.4</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16128</v>
      </c>
      <c r="AB123" s="959"/>
      <c r="AC123" s="959"/>
      <c r="AD123" s="959"/>
      <c r="AE123" s="960"/>
      <c r="AF123" s="961">
        <v>16096</v>
      </c>
      <c r="AG123" s="959"/>
      <c r="AH123" s="959"/>
      <c r="AI123" s="959"/>
      <c r="AJ123" s="960"/>
      <c r="AK123" s="961">
        <v>16064</v>
      </c>
      <c r="AL123" s="959"/>
      <c r="AM123" s="959"/>
      <c r="AN123" s="959"/>
      <c r="AO123" s="960"/>
      <c r="AP123" s="962">
        <v>0.2</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47.9</v>
      </c>
      <c r="BR123" s="1027"/>
      <c r="BS123" s="1027"/>
      <c r="BT123" s="1027"/>
      <c r="BU123" s="1027"/>
      <c r="BV123" s="1027">
        <v>26.1</v>
      </c>
      <c r="BW123" s="1027"/>
      <c r="BX123" s="1027"/>
      <c r="BY123" s="1027"/>
      <c r="BZ123" s="1027"/>
      <c r="CA123" s="1027">
        <v>21.7</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v>122513</v>
      </c>
      <c r="AB125" s="959"/>
      <c r="AC125" s="959"/>
      <c r="AD125" s="959"/>
      <c r="AE125" s="960"/>
      <c r="AF125" s="961">
        <v>120515</v>
      </c>
      <c r="AG125" s="959"/>
      <c r="AH125" s="959"/>
      <c r="AI125" s="959"/>
      <c r="AJ125" s="960"/>
      <c r="AK125" s="961">
        <v>53319</v>
      </c>
      <c r="AL125" s="959"/>
      <c r="AM125" s="959"/>
      <c r="AN125" s="959"/>
      <c r="AO125" s="960"/>
      <c r="AP125" s="962">
        <v>0.7</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4007</v>
      </c>
      <c r="AB127" s="959"/>
      <c r="AC127" s="959"/>
      <c r="AD127" s="959"/>
      <c r="AE127" s="960"/>
      <c r="AF127" s="961">
        <v>3438</v>
      </c>
      <c r="AG127" s="959"/>
      <c r="AH127" s="959"/>
      <c r="AI127" s="959"/>
      <c r="AJ127" s="960"/>
      <c r="AK127" s="961">
        <v>2201</v>
      </c>
      <c r="AL127" s="959"/>
      <c r="AM127" s="959"/>
      <c r="AN127" s="959"/>
      <c r="AO127" s="960"/>
      <c r="AP127" s="962">
        <v>0</v>
      </c>
      <c r="AQ127" s="963"/>
      <c r="AR127" s="963"/>
      <c r="AS127" s="963"/>
      <c r="AT127" s="964"/>
      <c r="AU127" s="233"/>
      <c r="AV127" s="233"/>
      <c r="AW127" s="233"/>
      <c r="AX127" s="886" t="s">
        <v>451</v>
      </c>
      <c r="AY127" s="887"/>
      <c r="AZ127" s="887"/>
      <c r="BA127" s="887"/>
      <c r="BB127" s="887"/>
      <c r="BC127" s="887"/>
      <c r="BD127" s="887"/>
      <c r="BE127" s="888"/>
      <c r="BF127" s="1041" t="s">
        <v>222</v>
      </c>
      <c r="BG127" s="1042"/>
      <c r="BH127" s="1042"/>
      <c r="BI127" s="1042"/>
      <c r="BJ127" s="1042"/>
      <c r="BK127" s="1042"/>
      <c r="BL127" s="1051"/>
      <c r="BM127" s="1041">
        <v>13.34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v>87407</v>
      </c>
      <c r="DH127" s="1048"/>
      <c r="DI127" s="1048"/>
      <c r="DJ127" s="1048"/>
      <c r="DK127" s="1048"/>
      <c r="DL127" s="1048">
        <v>43650</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198125</v>
      </c>
      <c r="AB128" s="1090"/>
      <c r="AC128" s="1090"/>
      <c r="AD128" s="1090"/>
      <c r="AE128" s="1091"/>
      <c r="AF128" s="1092">
        <v>203804</v>
      </c>
      <c r="AG128" s="1090"/>
      <c r="AH128" s="1090"/>
      <c r="AI128" s="1090"/>
      <c r="AJ128" s="1091"/>
      <c r="AK128" s="1092">
        <v>200722</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222</v>
      </c>
      <c r="BG128" s="1067"/>
      <c r="BH128" s="1067"/>
      <c r="BI128" s="1067"/>
      <c r="BJ128" s="1067"/>
      <c r="BK128" s="1067"/>
      <c r="BL128" s="1068"/>
      <c r="BM128" s="1066">
        <v>18.34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10627547</v>
      </c>
      <c r="AB129" s="959"/>
      <c r="AC129" s="959"/>
      <c r="AD129" s="959"/>
      <c r="AE129" s="960"/>
      <c r="AF129" s="961">
        <v>10503394</v>
      </c>
      <c r="AG129" s="959"/>
      <c r="AH129" s="959"/>
      <c r="AI129" s="959"/>
      <c r="AJ129" s="960"/>
      <c r="AK129" s="961">
        <v>9981334</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10.7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1889621</v>
      </c>
      <c r="AB130" s="959"/>
      <c r="AC130" s="959"/>
      <c r="AD130" s="959"/>
      <c r="AE130" s="960"/>
      <c r="AF130" s="961">
        <v>1909230</v>
      </c>
      <c r="AG130" s="959"/>
      <c r="AH130" s="959"/>
      <c r="AI130" s="959"/>
      <c r="AJ130" s="960"/>
      <c r="AK130" s="961">
        <v>1910966</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21.7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8737926</v>
      </c>
      <c r="AB131" s="998"/>
      <c r="AC131" s="998"/>
      <c r="AD131" s="998"/>
      <c r="AE131" s="999"/>
      <c r="AF131" s="1000">
        <v>8594164</v>
      </c>
      <c r="AG131" s="998"/>
      <c r="AH131" s="998"/>
      <c r="AI131" s="998"/>
      <c r="AJ131" s="999"/>
      <c r="AK131" s="1000">
        <v>8070368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11.50771934</v>
      </c>
      <c r="AB132" s="1104"/>
      <c r="AC132" s="1104"/>
      <c r="AD132" s="1104"/>
      <c r="AE132" s="1105"/>
      <c r="AF132" s="1106">
        <v>10.832257800000001</v>
      </c>
      <c r="AG132" s="1104"/>
      <c r="AH132" s="1104"/>
      <c r="AI132" s="1104"/>
      <c r="AJ132" s="1105"/>
      <c r="AK132" s="1106">
        <v>9.9515908070000005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12.4</v>
      </c>
      <c r="AB133" s="1111"/>
      <c r="AC133" s="1111"/>
      <c r="AD133" s="1111"/>
      <c r="AE133" s="1112"/>
      <c r="AF133" s="1110">
        <v>11.9</v>
      </c>
      <c r="AG133" s="1111"/>
      <c r="AH133" s="1111"/>
      <c r="AI133" s="1111"/>
      <c r="AJ133" s="1112"/>
      <c r="AK133" s="1110">
        <v>10.7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2330840</v>
      </c>
      <c r="L9" s="264">
        <v>108755</v>
      </c>
      <c r="M9" s="265">
        <v>59313</v>
      </c>
      <c r="N9" s="266">
        <v>83.4</v>
      </c>
    </row>
    <row r="10" spans="1:16">
      <c r="A10" s="248"/>
      <c r="B10" s="244"/>
      <c r="C10" s="244"/>
      <c r="D10" s="244"/>
      <c r="E10" s="244"/>
      <c r="F10" s="244"/>
      <c r="G10" s="1119" t="s">
        <v>473</v>
      </c>
      <c r="H10" s="1120"/>
      <c r="I10" s="1120"/>
      <c r="J10" s="1121"/>
      <c r="K10" s="267">
        <v>102404</v>
      </c>
      <c r="L10" s="268">
        <v>4778</v>
      </c>
      <c r="M10" s="269">
        <v>5376</v>
      </c>
      <c r="N10" s="270">
        <v>-11.1</v>
      </c>
    </row>
    <row r="11" spans="1:16" ht="13.5" customHeight="1">
      <c r="A11" s="248"/>
      <c r="B11" s="244"/>
      <c r="C11" s="244"/>
      <c r="D11" s="244"/>
      <c r="E11" s="244"/>
      <c r="F11" s="244"/>
      <c r="G11" s="1119" t="s">
        <v>474</v>
      </c>
      <c r="H11" s="1120"/>
      <c r="I11" s="1120"/>
      <c r="J11" s="1121"/>
      <c r="K11" s="267">
        <v>408479</v>
      </c>
      <c r="L11" s="268">
        <v>19059</v>
      </c>
      <c r="M11" s="269">
        <v>7786</v>
      </c>
      <c r="N11" s="270">
        <v>144.80000000000001</v>
      </c>
    </row>
    <row r="12" spans="1:16" ht="13.5" customHeight="1">
      <c r="A12" s="248"/>
      <c r="B12" s="244"/>
      <c r="C12" s="244"/>
      <c r="D12" s="244"/>
      <c r="E12" s="244"/>
      <c r="F12" s="244"/>
      <c r="G12" s="1119" t="s">
        <v>475</v>
      </c>
      <c r="H12" s="1120"/>
      <c r="I12" s="1120"/>
      <c r="J12" s="1121"/>
      <c r="K12" s="267" t="s">
        <v>476</v>
      </c>
      <c r="L12" s="268" t="s">
        <v>476</v>
      </c>
      <c r="M12" s="269">
        <v>131</v>
      </c>
      <c r="N12" s="270" t="s">
        <v>476</v>
      </c>
    </row>
    <row r="13" spans="1:16" ht="13.5" customHeight="1">
      <c r="A13" s="248"/>
      <c r="B13" s="244"/>
      <c r="C13" s="244"/>
      <c r="D13" s="244"/>
      <c r="E13" s="244"/>
      <c r="F13" s="244"/>
      <c r="G13" s="1119" t="s">
        <v>477</v>
      </c>
      <c r="H13" s="1120"/>
      <c r="I13" s="1120"/>
      <c r="J13" s="1121"/>
      <c r="K13" s="267" t="s">
        <v>476</v>
      </c>
      <c r="L13" s="268" t="s">
        <v>476</v>
      </c>
      <c r="M13" s="269">
        <v>5</v>
      </c>
      <c r="N13" s="270" t="s">
        <v>476</v>
      </c>
    </row>
    <row r="14" spans="1:16" ht="13.5" customHeight="1">
      <c r="A14" s="248"/>
      <c r="B14" s="244"/>
      <c r="C14" s="244"/>
      <c r="D14" s="244"/>
      <c r="E14" s="244"/>
      <c r="F14" s="244"/>
      <c r="G14" s="1119" t="s">
        <v>478</v>
      </c>
      <c r="H14" s="1120"/>
      <c r="I14" s="1120"/>
      <c r="J14" s="1121"/>
      <c r="K14" s="267">
        <v>40405</v>
      </c>
      <c r="L14" s="268">
        <v>1885</v>
      </c>
      <c r="M14" s="269">
        <v>2777</v>
      </c>
      <c r="N14" s="270">
        <v>-32.1</v>
      </c>
    </row>
    <row r="15" spans="1:16" ht="13.5" customHeight="1">
      <c r="A15" s="248"/>
      <c r="B15" s="244"/>
      <c r="C15" s="244"/>
      <c r="D15" s="244"/>
      <c r="E15" s="244"/>
      <c r="F15" s="244"/>
      <c r="G15" s="1119" t="s">
        <v>479</v>
      </c>
      <c r="H15" s="1120"/>
      <c r="I15" s="1120"/>
      <c r="J15" s="1121"/>
      <c r="K15" s="267">
        <v>35828</v>
      </c>
      <c r="L15" s="268">
        <v>1672</v>
      </c>
      <c r="M15" s="269">
        <v>1317</v>
      </c>
      <c r="N15" s="270">
        <v>27</v>
      </c>
    </row>
    <row r="16" spans="1:16">
      <c r="A16" s="248"/>
      <c r="B16" s="244"/>
      <c r="C16" s="244"/>
      <c r="D16" s="244"/>
      <c r="E16" s="244"/>
      <c r="F16" s="244"/>
      <c r="G16" s="1122" t="s">
        <v>480</v>
      </c>
      <c r="H16" s="1123"/>
      <c r="I16" s="1123"/>
      <c r="J16" s="1124"/>
      <c r="K16" s="268">
        <v>-225989</v>
      </c>
      <c r="L16" s="268">
        <v>-10544</v>
      </c>
      <c r="M16" s="269">
        <v>-6006</v>
      </c>
      <c r="N16" s="270">
        <v>75.599999999999994</v>
      </c>
    </row>
    <row r="17" spans="1:16">
      <c r="A17" s="248"/>
      <c r="B17" s="244"/>
      <c r="C17" s="244"/>
      <c r="D17" s="244"/>
      <c r="E17" s="244"/>
      <c r="F17" s="244"/>
      <c r="G17" s="1122" t="s">
        <v>171</v>
      </c>
      <c r="H17" s="1123"/>
      <c r="I17" s="1123"/>
      <c r="J17" s="1124"/>
      <c r="K17" s="268">
        <v>2691967</v>
      </c>
      <c r="L17" s="268">
        <v>125605</v>
      </c>
      <c r="M17" s="269">
        <v>70700</v>
      </c>
      <c r="N17" s="270">
        <v>77.7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10.96</v>
      </c>
      <c r="L21" s="281">
        <v>6.73</v>
      </c>
      <c r="M21" s="282">
        <v>4.2300000000000004</v>
      </c>
      <c r="N21" s="249"/>
      <c r="O21" s="283"/>
      <c r="P21" s="279"/>
    </row>
    <row r="22" spans="1:16" s="284" customFormat="1">
      <c r="A22" s="279"/>
      <c r="B22" s="249"/>
      <c r="C22" s="249"/>
      <c r="D22" s="249"/>
      <c r="E22" s="249"/>
      <c r="F22" s="249"/>
      <c r="G22" s="1114" t="s">
        <v>486</v>
      </c>
      <c r="H22" s="1115"/>
      <c r="I22" s="1115"/>
      <c r="J22" s="1116"/>
      <c r="K22" s="285">
        <v>96.6</v>
      </c>
      <c r="L22" s="286">
        <v>96.8</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2284894</v>
      </c>
      <c r="L32" s="294">
        <v>106611</v>
      </c>
      <c r="M32" s="295">
        <v>33640</v>
      </c>
      <c r="N32" s="296">
        <v>216.9</v>
      </c>
    </row>
    <row r="33" spans="1:16" ht="13.5" customHeight="1">
      <c r="A33" s="248"/>
      <c r="B33" s="244"/>
      <c r="C33" s="244"/>
      <c r="D33" s="244"/>
      <c r="E33" s="244"/>
      <c r="F33" s="244"/>
      <c r="G33" s="1130" t="s">
        <v>490</v>
      </c>
      <c r="H33" s="1131"/>
      <c r="I33" s="1131"/>
      <c r="J33" s="1132"/>
      <c r="K33" s="294" t="s">
        <v>476</v>
      </c>
      <c r="L33" s="294" t="s">
        <v>476</v>
      </c>
      <c r="M33" s="295" t="s">
        <v>476</v>
      </c>
      <c r="N33" s="296" t="s">
        <v>476</v>
      </c>
    </row>
    <row r="34" spans="1:16" ht="27" customHeight="1">
      <c r="A34" s="248"/>
      <c r="B34" s="244"/>
      <c r="C34" s="244"/>
      <c r="D34" s="244"/>
      <c r="E34" s="244"/>
      <c r="F34" s="244"/>
      <c r="G34" s="1130" t="s">
        <v>491</v>
      </c>
      <c r="H34" s="1131"/>
      <c r="I34" s="1131"/>
      <c r="J34" s="1132"/>
      <c r="K34" s="294" t="s">
        <v>476</v>
      </c>
      <c r="L34" s="294" t="s">
        <v>476</v>
      </c>
      <c r="M34" s="295">
        <v>3</v>
      </c>
      <c r="N34" s="296" t="s">
        <v>476</v>
      </c>
    </row>
    <row r="35" spans="1:16" ht="27" customHeight="1">
      <c r="A35" s="248"/>
      <c r="B35" s="244"/>
      <c r="C35" s="244"/>
      <c r="D35" s="244"/>
      <c r="E35" s="244"/>
      <c r="F35" s="244"/>
      <c r="G35" s="1130" t="s">
        <v>492</v>
      </c>
      <c r="H35" s="1131"/>
      <c r="I35" s="1131"/>
      <c r="J35" s="1132"/>
      <c r="K35" s="294">
        <v>515379</v>
      </c>
      <c r="L35" s="294">
        <v>24047</v>
      </c>
      <c r="M35" s="295">
        <v>10374</v>
      </c>
      <c r="N35" s="296">
        <v>131.80000000000001</v>
      </c>
    </row>
    <row r="36" spans="1:16" ht="27" customHeight="1">
      <c r="A36" s="248"/>
      <c r="B36" s="244"/>
      <c r="C36" s="244"/>
      <c r="D36" s="244"/>
      <c r="E36" s="244"/>
      <c r="F36" s="244"/>
      <c r="G36" s="1130" t="s">
        <v>493</v>
      </c>
      <c r="H36" s="1131"/>
      <c r="I36" s="1131"/>
      <c r="J36" s="1132"/>
      <c r="K36" s="294">
        <v>42961</v>
      </c>
      <c r="L36" s="294">
        <v>2005</v>
      </c>
      <c r="M36" s="295">
        <v>2665</v>
      </c>
      <c r="N36" s="296">
        <v>-24.8</v>
      </c>
    </row>
    <row r="37" spans="1:16" ht="13.5" customHeight="1">
      <c r="A37" s="248"/>
      <c r="B37" s="244"/>
      <c r="C37" s="244"/>
      <c r="D37" s="244"/>
      <c r="E37" s="244"/>
      <c r="F37" s="244"/>
      <c r="G37" s="1130" t="s">
        <v>494</v>
      </c>
      <c r="H37" s="1131"/>
      <c r="I37" s="1131"/>
      <c r="J37" s="1132"/>
      <c r="K37" s="294">
        <v>71584</v>
      </c>
      <c r="L37" s="294">
        <v>3340</v>
      </c>
      <c r="M37" s="295">
        <v>1343</v>
      </c>
      <c r="N37" s="296">
        <v>148.69999999999999</v>
      </c>
    </row>
    <row r="38" spans="1:16" ht="27" customHeight="1">
      <c r="A38" s="248"/>
      <c r="B38" s="244"/>
      <c r="C38" s="244"/>
      <c r="D38" s="244"/>
      <c r="E38" s="244"/>
      <c r="F38" s="244"/>
      <c r="G38" s="1133" t="s">
        <v>495</v>
      </c>
      <c r="H38" s="1134"/>
      <c r="I38" s="1134"/>
      <c r="J38" s="1135"/>
      <c r="K38" s="297" t="s">
        <v>476</v>
      </c>
      <c r="L38" s="297" t="s">
        <v>476</v>
      </c>
      <c r="M38" s="298">
        <v>2</v>
      </c>
      <c r="N38" s="299" t="s">
        <v>476</v>
      </c>
      <c r="O38" s="293"/>
    </row>
    <row r="39" spans="1:16">
      <c r="A39" s="248"/>
      <c r="B39" s="244"/>
      <c r="C39" s="244"/>
      <c r="D39" s="244"/>
      <c r="E39" s="244"/>
      <c r="F39" s="244"/>
      <c r="G39" s="1133" t="s">
        <v>496</v>
      </c>
      <c r="H39" s="1134"/>
      <c r="I39" s="1134"/>
      <c r="J39" s="1135"/>
      <c r="K39" s="300">
        <v>-200722</v>
      </c>
      <c r="L39" s="300">
        <v>-9366</v>
      </c>
      <c r="M39" s="301">
        <v>-3110</v>
      </c>
      <c r="N39" s="302">
        <v>201.2</v>
      </c>
      <c r="O39" s="293"/>
    </row>
    <row r="40" spans="1:16" ht="27" customHeight="1">
      <c r="A40" s="248"/>
      <c r="B40" s="244"/>
      <c r="C40" s="244"/>
      <c r="D40" s="244"/>
      <c r="E40" s="244"/>
      <c r="F40" s="244"/>
      <c r="G40" s="1130" t="s">
        <v>497</v>
      </c>
      <c r="H40" s="1131"/>
      <c r="I40" s="1131"/>
      <c r="J40" s="1132"/>
      <c r="K40" s="300">
        <v>-1910966</v>
      </c>
      <c r="L40" s="300">
        <v>-89164</v>
      </c>
      <c r="M40" s="301">
        <v>-31707</v>
      </c>
      <c r="N40" s="302">
        <v>181.2</v>
      </c>
      <c r="O40" s="293"/>
    </row>
    <row r="41" spans="1:16">
      <c r="A41" s="248"/>
      <c r="B41" s="244"/>
      <c r="C41" s="244"/>
      <c r="D41" s="244"/>
      <c r="E41" s="244"/>
      <c r="F41" s="244"/>
      <c r="G41" s="1136" t="s">
        <v>282</v>
      </c>
      <c r="H41" s="1137"/>
      <c r="I41" s="1137"/>
      <c r="J41" s="1138"/>
      <c r="K41" s="294">
        <v>803130</v>
      </c>
      <c r="L41" s="300">
        <v>37473</v>
      </c>
      <c r="M41" s="301">
        <v>13210</v>
      </c>
      <c r="N41" s="302">
        <v>183.7</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2278810</v>
      </c>
      <c r="J51" s="320">
        <v>102561</v>
      </c>
      <c r="K51" s="321">
        <v>2.1</v>
      </c>
      <c r="L51" s="322">
        <v>49426</v>
      </c>
      <c r="M51" s="323">
        <v>4.5999999999999996</v>
      </c>
      <c r="N51" s="324">
        <v>-2.5</v>
      </c>
    </row>
    <row r="52" spans="1:14">
      <c r="A52" s="248"/>
      <c r="B52" s="244"/>
      <c r="C52" s="244"/>
      <c r="D52" s="244"/>
      <c r="E52" s="244"/>
      <c r="F52" s="244"/>
      <c r="G52" s="325"/>
      <c r="H52" s="326" t="s">
        <v>508</v>
      </c>
      <c r="I52" s="327">
        <v>1638418</v>
      </c>
      <c r="J52" s="328">
        <v>73740</v>
      </c>
      <c r="K52" s="329">
        <v>-5.0999999999999996</v>
      </c>
      <c r="L52" s="330">
        <v>26568</v>
      </c>
      <c r="M52" s="331">
        <v>-4.5999999999999996</v>
      </c>
      <c r="N52" s="332">
        <v>-0.5</v>
      </c>
    </row>
    <row r="53" spans="1:14">
      <c r="A53" s="248"/>
      <c r="B53" s="244"/>
      <c r="C53" s="244"/>
      <c r="D53" s="244"/>
      <c r="E53" s="244"/>
      <c r="F53" s="244"/>
      <c r="G53" s="310" t="s">
        <v>509</v>
      </c>
      <c r="H53" s="311"/>
      <c r="I53" s="319">
        <v>2174441</v>
      </c>
      <c r="J53" s="320">
        <v>99145</v>
      </c>
      <c r="K53" s="321">
        <v>-3.3</v>
      </c>
      <c r="L53" s="322">
        <v>42839</v>
      </c>
      <c r="M53" s="323">
        <v>-13.3</v>
      </c>
      <c r="N53" s="324">
        <v>10</v>
      </c>
    </row>
    <row r="54" spans="1:14">
      <c r="A54" s="248"/>
      <c r="B54" s="244"/>
      <c r="C54" s="244"/>
      <c r="D54" s="244"/>
      <c r="E54" s="244"/>
      <c r="F54" s="244"/>
      <c r="G54" s="325"/>
      <c r="H54" s="326" t="s">
        <v>508</v>
      </c>
      <c r="I54" s="327">
        <v>1400974</v>
      </c>
      <c r="J54" s="328">
        <v>63878</v>
      </c>
      <c r="K54" s="329">
        <v>-13.4</v>
      </c>
      <c r="L54" s="330">
        <v>22027</v>
      </c>
      <c r="M54" s="331">
        <v>-17.100000000000001</v>
      </c>
      <c r="N54" s="332">
        <v>3.7</v>
      </c>
    </row>
    <row r="55" spans="1:14">
      <c r="A55" s="248"/>
      <c r="B55" s="244"/>
      <c r="C55" s="244"/>
      <c r="D55" s="244"/>
      <c r="E55" s="244"/>
      <c r="F55" s="244"/>
      <c r="G55" s="310" t="s">
        <v>510</v>
      </c>
      <c r="H55" s="311"/>
      <c r="I55" s="319">
        <v>2300000</v>
      </c>
      <c r="J55" s="320">
        <v>105621</v>
      </c>
      <c r="K55" s="321">
        <v>6.5</v>
      </c>
      <c r="L55" s="322">
        <v>46819</v>
      </c>
      <c r="M55" s="323">
        <v>9.3000000000000007</v>
      </c>
      <c r="N55" s="324">
        <v>-2.8</v>
      </c>
    </row>
    <row r="56" spans="1:14">
      <c r="A56" s="248"/>
      <c r="B56" s="244"/>
      <c r="C56" s="244"/>
      <c r="D56" s="244"/>
      <c r="E56" s="244"/>
      <c r="F56" s="244"/>
      <c r="G56" s="325"/>
      <c r="H56" s="326" t="s">
        <v>508</v>
      </c>
      <c r="I56" s="327">
        <v>1764357</v>
      </c>
      <c r="J56" s="328">
        <v>81023</v>
      </c>
      <c r="K56" s="329">
        <v>26.8</v>
      </c>
      <c r="L56" s="330">
        <v>24121</v>
      </c>
      <c r="M56" s="331">
        <v>9.5</v>
      </c>
      <c r="N56" s="332">
        <v>17.3</v>
      </c>
    </row>
    <row r="57" spans="1:14">
      <c r="A57" s="248"/>
      <c r="B57" s="244"/>
      <c r="C57" s="244"/>
      <c r="D57" s="244"/>
      <c r="E57" s="244"/>
      <c r="F57" s="244"/>
      <c r="G57" s="310" t="s">
        <v>511</v>
      </c>
      <c r="H57" s="311"/>
      <c r="I57" s="319">
        <v>3115732</v>
      </c>
      <c r="J57" s="320">
        <v>143272</v>
      </c>
      <c r="K57" s="321">
        <v>35.6</v>
      </c>
      <c r="L57" s="322">
        <v>53270</v>
      </c>
      <c r="M57" s="323">
        <v>13.8</v>
      </c>
      <c r="N57" s="324">
        <v>21.8</v>
      </c>
    </row>
    <row r="58" spans="1:14">
      <c r="A58" s="248"/>
      <c r="B58" s="244"/>
      <c r="C58" s="244"/>
      <c r="D58" s="244"/>
      <c r="E58" s="244"/>
      <c r="F58" s="244"/>
      <c r="G58" s="325"/>
      <c r="H58" s="326" t="s">
        <v>508</v>
      </c>
      <c r="I58" s="327">
        <v>1850620</v>
      </c>
      <c r="J58" s="328">
        <v>85098</v>
      </c>
      <c r="K58" s="329">
        <v>5</v>
      </c>
      <c r="L58" s="330">
        <v>24316</v>
      </c>
      <c r="M58" s="331">
        <v>0.8</v>
      </c>
      <c r="N58" s="332">
        <v>4.2</v>
      </c>
    </row>
    <row r="59" spans="1:14">
      <c r="A59" s="248"/>
      <c r="B59" s="244"/>
      <c r="C59" s="244"/>
      <c r="D59" s="244"/>
      <c r="E59" s="244"/>
      <c r="F59" s="244"/>
      <c r="G59" s="310" t="s">
        <v>512</v>
      </c>
      <c r="H59" s="311"/>
      <c r="I59" s="319">
        <v>2160246</v>
      </c>
      <c r="J59" s="320">
        <v>100795</v>
      </c>
      <c r="K59" s="321">
        <v>-29.6</v>
      </c>
      <c r="L59" s="322">
        <v>53292</v>
      </c>
      <c r="M59" s="323">
        <v>0</v>
      </c>
      <c r="N59" s="324">
        <v>-29.6</v>
      </c>
    </row>
    <row r="60" spans="1:14">
      <c r="A60" s="248"/>
      <c r="B60" s="244"/>
      <c r="C60" s="244"/>
      <c r="D60" s="244"/>
      <c r="E60" s="244"/>
      <c r="F60" s="244"/>
      <c r="G60" s="325"/>
      <c r="H60" s="326" t="s">
        <v>508</v>
      </c>
      <c r="I60" s="333">
        <v>1196357</v>
      </c>
      <c r="J60" s="328">
        <v>55821</v>
      </c>
      <c r="K60" s="329">
        <v>-34.4</v>
      </c>
      <c r="L60" s="330">
        <v>28900</v>
      </c>
      <c r="M60" s="331">
        <v>18.899999999999999</v>
      </c>
      <c r="N60" s="332">
        <v>-53.3</v>
      </c>
    </row>
    <row r="61" spans="1:14">
      <c r="A61" s="248"/>
      <c r="B61" s="244"/>
      <c r="C61" s="244"/>
      <c r="D61" s="244"/>
      <c r="E61" s="244"/>
      <c r="F61" s="244"/>
      <c r="G61" s="310" t="s">
        <v>513</v>
      </c>
      <c r="H61" s="334"/>
      <c r="I61" s="335">
        <v>2405846</v>
      </c>
      <c r="J61" s="336">
        <v>110279</v>
      </c>
      <c r="K61" s="337">
        <v>2.2999999999999998</v>
      </c>
      <c r="L61" s="338">
        <v>49129</v>
      </c>
      <c r="M61" s="339">
        <v>2.9</v>
      </c>
      <c r="N61" s="324">
        <v>-0.6</v>
      </c>
    </row>
    <row r="62" spans="1:14">
      <c r="A62" s="248"/>
      <c r="B62" s="244"/>
      <c r="C62" s="244"/>
      <c r="D62" s="244"/>
      <c r="E62" s="244"/>
      <c r="F62" s="244"/>
      <c r="G62" s="325"/>
      <c r="H62" s="326" t="s">
        <v>508</v>
      </c>
      <c r="I62" s="327">
        <v>1570145</v>
      </c>
      <c r="J62" s="328">
        <v>71912</v>
      </c>
      <c r="K62" s="329">
        <v>-4.2</v>
      </c>
      <c r="L62" s="330">
        <v>25186</v>
      </c>
      <c r="M62" s="331">
        <v>1.5</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13.75</v>
      </c>
      <c r="G47" s="12">
        <v>15.86</v>
      </c>
      <c r="H47" s="12">
        <v>15.95</v>
      </c>
      <c r="I47" s="12">
        <v>23.16</v>
      </c>
      <c r="J47" s="13">
        <v>23.84</v>
      </c>
    </row>
    <row r="48" spans="2:10" ht="57.75" customHeight="1">
      <c r="B48" s="14"/>
      <c r="C48" s="1141" t="s">
        <v>4</v>
      </c>
      <c r="D48" s="1141"/>
      <c r="E48" s="1142"/>
      <c r="F48" s="15">
        <v>2.58</v>
      </c>
      <c r="G48" s="16">
        <v>2.12</v>
      </c>
      <c r="H48" s="16">
        <v>2.02</v>
      </c>
      <c r="I48" s="16">
        <v>1.96</v>
      </c>
      <c r="J48" s="17">
        <v>3.09</v>
      </c>
    </row>
    <row r="49" spans="2:10" ht="57.75" customHeight="1" thickBot="1">
      <c r="B49" s="18"/>
      <c r="C49" s="1143" t="s">
        <v>5</v>
      </c>
      <c r="D49" s="1143"/>
      <c r="E49" s="1144"/>
      <c r="F49" s="19">
        <v>6.31</v>
      </c>
      <c r="G49" s="20">
        <v>0.14000000000000001</v>
      </c>
      <c r="H49" s="20">
        <v>0.03</v>
      </c>
      <c r="I49" s="20">
        <v>5.9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2.58</v>
      </c>
      <c r="G34" s="33">
        <v>2.11</v>
      </c>
      <c r="H34" s="33">
        <v>2.02</v>
      </c>
      <c r="I34" s="33">
        <v>1.95</v>
      </c>
      <c r="J34" s="34">
        <v>3.08</v>
      </c>
      <c r="K34" s="22"/>
      <c r="L34" s="22"/>
      <c r="M34" s="22"/>
      <c r="N34" s="22"/>
      <c r="O34" s="22"/>
      <c r="P34" s="22"/>
    </row>
    <row r="35" spans="1:16" ht="39" customHeight="1">
      <c r="A35" s="22"/>
      <c r="B35" s="35"/>
      <c r="C35" s="1145" t="s">
        <v>522</v>
      </c>
      <c r="D35" s="1146"/>
      <c r="E35" s="1147"/>
      <c r="F35" s="36" t="s">
        <v>476</v>
      </c>
      <c r="G35" s="37">
        <v>0.76</v>
      </c>
      <c r="H35" s="37">
        <v>1.42</v>
      </c>
      <c r="I35" s="37">
        <v>1.92</v>
      </c>
      <c r="J35" s="38">
        <v>2.65</v>
      </c>
      <c r="K35" s="22"/>
      <c r="L35" s="22"/>
      <c r="M35" s="22"/>
      <c r="N35" s="22"/>
      <c r="O35" s="22"/>
      <c r="P35" s="22"/>
    </row>
    <row r="36" spans="1:16" ht="39" customHeight="1">
      <c r="A36" s="22"/>
      <c r="B36" s="35"/>
      <c r="C36" s="1145" t="s">
        <v>523</v>
      </c>
      <c r="D36" s="1146"/>
      <c r="E36" s="1147"/>
      <c r="F36" s="36">
        <v>1.1299999999999999</v>
      </c>
      <c r="G36" s="37">
        <v>1.47</v>
      </c>
      <c r="H36" s="37">
        <v>1.6</v>
      </c>
      <c r="I36" s="37">
        <v>1.37</v>
      </c>
      <c r="J36" s="38">
        <v>2.12</v>
      </c>
      <c r="K36" s="22"/>
      <c r="L36" s="22"/>
      <c r="M36" s="22"/>
      <c r="N36" s="22"/>
      <c r="O36" s="22"/>
      <c r="P36" s="22"/>
    </row>
    <row r="37" spans="1:16" ht="39" customHeight="1">
      <c r="A37" s="22"/>
      <c r="B37" s="35"/>
      <c r="C37" s="1145" t="s">
        <v>524</v>
      </c>
      <c r="D37" s="1146"/>
      <c r="E37" s="1147"/>
      <c r="F37" s="36">
        <v>0.23</v>
      </c>
      <c r="G37" s="37">
        <v>0.38</v>
      </c>
      <c r="H37" s="37">
        <v>0.71</v>
      </c>
      <c r="I37" s="37">
        <v>0.75</v>
      </c>
      <c r="J37" s="38">
        <v>0.79</v>
      </c>
      <c r="K37" s="22"/>
      <c r="L37" s="22"/>
      <c r="M37" s="22"/>
      <c r="N37" s="22"/>
      <c r="O37" s="22"/>
      <c r="P37" s="22"/>
    </row>
    <row r="38" spans="1:16" ht="39" customHeight="1">
      <c r="A38" s="22"/>
      <c r="B38" s="35"/>
      <c r="C38" s="1145" t="s">
        <v>525</v>
      </c>
      <c r="D38" s="1146"/>
      <c r="E38" s="1147"/>
      <c r="F38" s="36">
        <v>0.37</v>
      </c>
      <c r="G38" s="37">
        <v>0.19</v>
      </c>
      <c r="H38" s="37">
        <v>0.22</v>
      </c>
      <c r="I38" s="37">
        <v>0.34</v>
      </c>
      <c r="J38" s="38">
        <v>0.34</v>
      </c>
      <c r="K38" s="22"/>
      <c r="L38" s="22"/>
      <c r="M38" s="22"/>
      <c r="N38" s="22"/>
      <c r="O38" s="22"/>
      <c r="P38" s="22"/>
    </row>
    <row r="39" spans="1:16" ht="39" customHeight="1">
      <c r="A39" s="22"/>
      <c r="B39" s="35"/>
      <c r="C39" s="1145" t="s">
        <v>526</v>
      </c>
      <c r="D39" s="1146"/>
      <c r="E39" s="1147"/>
      <c r="F39" s="36">
        <v>0.02</v>
      </c>
      <c r="G39" s="37">
        <v>0.01</v>
      </c>
      <c r="H39" s="37">
        <v>0</v>
      </c>
      <c r="I39" s="37">
        <v>0.01</v>
      </c>
      <c r="J39" s="38">
        <v>0.01</v>
      </c>
      <c r="K39" s="22"/>
      <c r="L39" s="22"/>
      <c r="M39" s="22"/>
      <c r="N39" s="22"/>
      <c r="O39" s="22"/>
      <c r="P39" s="22"/>
    </row>
    <row r="40" spans="1:16" ht="39" customHeight="1">
      <c r="A40" s="22"/>
      <c r="B40" s="35"/>
      <c r="C40" s="1145" t="s">
        <v>527</v>
      </c>
      <c r="D40" s="1146"/>
      <c r="E40" s="1147"/>
      <c r="F40" s="36" t="s">
        <v>476</v>
      </c>
      <c r="G40" s="37">
        <v>0</v>
      </c>
      <c r="H40" s="37">
        <v>0</v>
      </c>
      <c r="I40" s="37">
        <v>0</v>
      </c>
      <c r="J40" s="38">
        <v>0</v>
      </c>
      <c r="K40" s="22"/>
      <c r="L40" s="22"/>
      <c r="M40" s="22"/>
      <c r="N40" s="22"/>
      <c r="O40" s="22"/>
      <c r="P40" s="22"/>
    </row>
    <row r="41" spans="1:16" ht="39" customHeight="1">
      <c r="A41" s="22"/>
      <c r="B41" s="35"/>
      <c r="C41" s="1145" t="s">
        <v>528</v>
      </c>
      <c r="D41" s="1146"/>
      <c r="E41" s="1147"/>
      <c r="F41" s="36">
        <v>0</v>
      </c>
      <c r="G41" s="37">
        <v>0</v>
      </c>
      <c r="H41" s="37">
        <v>0</v>
      </c>
      <c r="I41" s="37">
        <v>0</v>
      </c>
      <c r="J41" s="38">
        <v>0</v>
      </c>
      <c r="K41" s="22"/>
      <c r="L41" s="22"/>
      <c r="M41" s="22"/>
      <c r="N41" s="22"/>
      <c r="O41" s="22"/>
      <c r="P41" s="22"/>
    </row>
    <row r="42" spans="1:16" ht="39" customHeight="1">
      <c r="A42" s="22"/>
      <c r="B42" s="39"/>
      <c r="C42" s="1145" t="s">
        <v>529</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530</v>
      </c>
      <c r="D43" s="1149"/>
      <c r="E43" s="1150"/>
      <c r="F43" s="41">
        <v>0.57999999999999996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M43" zoomScaleSheetLayoutView="55" workbookViewId="0">
      <selection activeCell="U49" sqref="U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2290</v>
      </c>
      <c r="L45" s="60">
        <v>2502</v>
      </c>
      <c r="M45" s="60">
        <v>2363</v>
      </c>
      <c r="N45" s="60">
        <v>2331</v>
      </c>
      <c r="O45" s="61">
        <v>2285</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611</v>
      </c>
      <c r="L48" s="64">
        <v>571</v>
      </c>
      <c r="M48" s="64">
        <v>557</v>
      </c>
      <c r="N48" s="64">
        <v>534</v>
      </c>
      <c r="O48" s="65">
        <v>515</v>
      </c>
      <c r="P48" s="48"/>
      <c r="Q48" s="48"/>
      <c r="R48" s="48"/>
      <c r="S48" s="48"/>
      <c r="T48" s="48"/>
      <c r="U48" s="48"/>
    </row>
    <row r="49" spans="1:21" ht="30.75" customHeight="1">
      <c r="A49" s="48"/>
      <c r="B49" s="1163"/>
      <c r="C49" s="1164"/>
      <c r="D49" s="62"/>
      <c r="E49" s="1155" t="s">
        <v>16</v>
      </c>
      <c r="F49" s="1155"/>
      <c r="G49" s="1155"/>
      <c r="H49" s="1155"/>
      <c r="I49" s="1155"/>
      <c r="J49" s="1156"/>
      <c r="K49" s="63">
        <v>13</v>
      </c>
      <c r="L49" s="64">
        <v>24</v>
      </c>
      <c r="M49" s="64">
        <v>31</v>
      </c>
      <c r="N49" s="64">
        <v>39</v>
      </c>
      <c r="O49" s="65">
        <v>43</v>
      </c>
      <c r="P49" s="48"/>
      <c r="Q49" s="48"/>
      <c r="R49" s="48"/>
      <c r="S49" s="48"/>
      <c r="T49" s="48"/>
      <c r="U49" s="48"/>
    </row>
    <row r="50" spans="1:21" ht="30.75" customHeight="1">
      <c r="A50" s="48"/>
      <c r="B50" s="1163"/>
      <c r="C50" s="1164"/>
      <c r="D50" s="62"/>
      <c r="E50" s="1155" t="s">
        <v>17</v>
      </c>
      <c r="F50" s="1155"/>
      <c r="G50" s="1155"/>
      <c r="H50" s="1155"/>
      <c r="I50" s="1155"/>
      <c r="J50" s="1156"/>
      <c r="K50" s="63">
        <v>172</v>
      </c>
      <c r="L50" s="64">
        <v>144</v>
      </c>
      <c r="M50" s="64">
        <v>143</v>
      </c>
      <c r="N50" s="64">
        <v>140</v>
      </c>
      <c r="O50" s="65">
        <v>72</v>
      </c>
      <c r="P50" s="48"/>
      <c r="Q50" s="48"/>
      <c r="R50" s="48"/>
      <c r="S50" s="48"/>
      <c r="T50" s="48"/>
      <c r="U50" s="48"/>
    </row>
    <row r="51" spans="1:21" ht="30.75" customHeight="1">
      <c r="A51" s="48"/>
      <c r="B51" s="1165"/>
      <c r="C51" s="1166"/>
      <c r="D51" s="66"/>
      <c r="E51" s="1155" t="s">
        <v>18</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2055</v>
      </c>
      <c r="L52" s="64">
        <v>2155</v>
      </c>
      <c r="M52" s="64">
        <v>2087</v>
      </c>
      <c r="N52" s="64">
        <v>2113</v>
      </c>
      <c r="O52" s="65">
        <v>2113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1031</v>
      </c>
      <c r="L53" s="69">
        <v>1086</v>
      </c>
      <c r="M53" s="69">
        <v>1007</v>
      </c>
      <c r="N53" s="69">
        <v>931</v>
      </c>
      <c r="O53" s="70">
        <v>802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21261</v>
      </c>
      <c r="J41" s="83">
        <v>20578</v>
      </c>
      <c r="K41" s="83">
        <v>20440</v>
      </c>
      <c r="L41" s="83">
        <v>20215</v>
      </c>
      <c r="M41" s="84">
        <v>19450</v>
      </c>
    </row>
    <row r="42" spans="2:13" ht="27.75" customHeight="1">
      <c r="B42" s="1171"/>
      <c r="C42" s="1172"/>
      <c r="D42" s="85"/>
      <c r="E42" s="1177" t="s">
        <v>26</v>
      </c>
      <c r="F42" s="1177"/>
      <c r="G42" s="1177"/>
      <c r="H42" s="1178"/>
      <c r="I42" s="86">
        <v>687</v>
      </c>
      <c r="J42" s="87">
        <v>550</v>
      </c>
      <c r="K42" s="87">
        <v>415</v>
      </c>
      <c r="L42" s="87">
        <v>280</v>
      </c>
      <c r="M42" s="88">
        <v>213</v>
      </c>
    </row>
    <row r="43" spans="2:13" ht="27.75" customHeight="1">
      <c r="B43" s="1171"/>
      <c r="C43" s="1172"/>
      <c r="D43" s="85"/>
      <c r="E43" s="1177" t="s">
        <v>27</v>
      </c>
      <c r="F43" s="1177"/>
      <c r="G43" s="1177"/>
      <c r="H43" s="1178"/>
      <c r="I43" s="86">
        <v>5863</v>
      </c>
      <c r="J43" s="87">
        <v>5268</v>
      </c>
      <c r="K43" s="87">
        <v>5195</v>
      </c>
      <c r="L43" s="87">
        <v>4944</v>
      </c>
      <c r="M43" s="88">
        <v>4722</v>
      </c>
    </row>
    <row r="44" spans="2:13" ht="27.75" customHeight="1">
      <c r="B44" s="1171"/>
      <c r="C44" s="1172"/>
      <c r="D44" s="85"/>
      <c r="E44" s="1177" t="s">
        <v>28</v>
      </c>
      <c r="F44" s="1177"/>
      <c r="G44" s="1177"/>
      <c r="H44" s="1178"/>
      <c r="I44" s="86">
        <v>324</v>
      </c>
      <c r="J44" s="87">
        <v>366</v>
      </c>
      <c r="K44" s="87">
        <v>332</v>
      </c>
      <c r="L44" s="87">
        <v>296</v>
      </c>
      <c r="M44" s="88">
        <v>251</v>
      </c>
    </row>
    <row r="45" spans="2:13" ht="27.75" customHeight="1">
      <c r="B45" s="1171"/>
      <c r="C45" s="1172"/>
      <c r="D45" s="85"/>
      <c r="E45" s="1177" t="s">
        <v>29</v>
      </c>
      <c r="F45" s="1177"/>
      <c r="G45" s="1177"/>
      <c r="H45" s="1178"/>
      <c r="I45" s="86">
        <v>3058</v>
      </c>
      <c r="J45" s="87">
        <v>3012</v>
      </c>
      <c r="K45" s="87">
        <v>2968</v>
      </c>
      <c r="L45" s="87">
        <v>2877</v>
      </c>
      <c r="M45" s="88">
        <v>2681</v>
      </c>
    </row>
    <row r="46" spans="2:13" ht="27.75" customHeight="1">
      <c r="B46" s="1171"/>
      <c r="C46" s="1172"/>
      <c r="D46" s="85"/>
      <c r="E46" s="1177" t="s">
        <v>30</v>
      </c>
      <c r="F46" s="1177"/>
      <c r="G46" s="1177"/>
      <c r="H46" s="1178"/>
      <c r="I46" s="86">
        <v>175</v>
      </c>
      <c r="J46" s="87">
        <v>131</v>
      </c>
      <c r="K46" s="87">
        <v>87</v>
      </c>
      <c r="L46" s="87">
        <v>44</v>
      </c>
      <c r="M46" s="88" t="s">
        <v>476</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3141</v>
      </c>
      <c r="J49" s="87">
        <v>4160</v>
      </c>
      <c r="K49" s="87">
        <v>5638</v>
      </c>
      <c r="L49" s="87">
        <v>7114</v>
      </c>
      <c r="M49" s="88">
        <v>7032</v>
      </c>
    </row>
    <row r="50" spans="2:13" ht="27.75" customHeight="1">
      <c r="B50" s="1171"/>
      <c r="C50" s="1172"/>
      <c r="D50" s="85"/>
      <c r="E50" s="1177" t="s">
        <v>35</v>
      </c>
      <c r="F50" s="1177"/>
      <c r="G50" s="1177"/>
      <c r="H50" s="1178"/>
      <c r="I50" s="86">
        <v>2050</v>
      </c>
      <c r="J50" s="87">
        <v>2000</v>
      </c>
      <c r="K50" s="87">
        <v>1909</v>
      </c>
      <c r="L50" s="87">
        <v>1908</v>
      </c>
      <c r="M50" s="88">
        <v>1888</v>
      </c>
    </row>
    <row r="51" spans="2:13" ht="27.75" customHeight="1">
      <c r="B51" s="1173"/>
      <c r="C51" s="1174"/>
      <c r="D51" s="85"/>
      <c r="E51" s="1177" t="s">
        <v>36</v>
      </c>
      <c r="F51" s="1177"/>
      <c r="G51" s="1177"/>
      <c r="H51" s="1178"/>
      <c r="I51" s="86">
        <v>18275</v>
      </c>
      <c r="J51" s="87">
        <v>17358</v>
      </c>
      <c r="K51" s="87">
        <v>17699</v>
      </c>
      <c r="L51" s="87">
        <v>17385</v>
      </c>
      <c r="M51" s="88">
        <v>16641</v>
      </c>
    </row>
    <row r="52" spans="2:13" ht="27.75" customHeight="1" thickBot="1">
      <c r="B52" s="1181" t="s">
        <v>37</v>
      </c>
      <c r="C52" s="1182"/>
      <c r="D52" s="90"/>
      <c r="E52" s="1183" t="s">
        <v>38</v>
      </c>
      <c r="F52" s="1183"/>
      <c r="G52" s="1183"/>
      <c r="H52" s="1184"/>
      <c r="I52" s="91">
        <v>7902</v>
      </c>
      <c r="J52" s="92">
        <v>6388</v>
      </c>
      <c r="K52" s="92">
        <v>4193</v>
      </c>
      <c r="L52" s="92">
        <v>2250</v>
      </c>
      <c r="M52" s="93">
        <v>1756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102561</v>
      </c>
      <c r="E3" s="116"/>
      <c r="F3" s="117">
        <v>49426</v>
      </c>
      <c r="G3" s="118"/>
      <c r="H3" s="119"/>
    </row>
    <row r="4" spans="1:8">
      <c r="A4" s="120"/>
      <c r="B4" s="121"/>
      <c r="C4" s="122"/>
      <c r="D4" s="123">
        <v>73740</v>
      </c>
      <c r="E4" s="124"/>
      <c r="F4" s="125">
        <v>26568</v>
      </c>
      <c r="G4" s="126"/>
      <c r="H4" s="127"/>
    </row>
    <row r="5" spans="1:8">
      <c r="A5" s="108" t="s">
        <v>509</v>
      </c>
      <c r="B5" s="113"/>
      <c r="C5" s="114"/>
      <c r="D5" s="115">
        <v>99145</v>
      </c>
      <c r="E5" s="116"/>
      <c r="F5" s="117">
        <v>42839</v>
      </c>
      <c r="G5" s="118"/>
      <c r="H5" s="119"/>
    </row>
    <row r="6" spans="1:8">
      <c r="A6" s="120"/>
      <c r="B6" s="121"/>
      <c r="C6" s="122"/>
      <c r="D6" s="123">
        <v>63878</v>
      </c>
      <c r="E6" s="124"/>
      <c r="F6" s="125">
        <v>22027</v>
      </c>
      <c r="G6" s="126"/>
      <c r="H6" s="127"/>
    </row>
    <row r="7" spans="1:8">
      <c r="A7" s="108" t="s">
        <v>510</v>
      </c>
      <c r="B7" s="113"/>
      <c r="C7" s="114"/>
      <c r="D7" s="115">
        <v>105621</v>
      </c>
      <c r="E7" s="116"/>
      <c r="F7" s="117">
        <v>46819</v>
      </c>
      <c r="G7" s="118"/>
      <c r="H7" s="119"/>
    </row>
    <row r="8" spans="1:8">
      <c r="A8" s="120"/>
      <c r="B8" s="121"/>
      <c r="C8" s="122"/>
      <c r="D8" s="123">
        <v>81023</v>
      </c>
      <c r="E8" s="124"/>
      <c r="F8" s="125">
        <v>24121</v>
      </c>
      <c r="G8" s="126"/>
      <c r="H8" s="127"/>
    </row>
    <row r="9" spans="1:8">
      <c r="A9" s="108" t="s">
        <v>511</v>
      </c>
      <c r="B9" s="113"/>
      <c r="C9" s="114"/>
      <c r="D9" s="115">
        <v>143272</v>
      </c>
      <c r="E9" s="116"/>
      <c r="F9" s="117">
        <v>53270</v>
      </c>
      <c r="G9" s="118"/>
      <c r="H9" s="119"/>
    </row>
    <row r="10" spans="1:8">
      <c r="A10" s="120"/>
      <c r="B10" s="121"/>
      <c r="C10" s="122"/>
      <c r="D10" s="123">
        <v>85098</v>
      </c>
      <c r="E10" s="124"/>
      <c r="F10" s="125">
        <v>24316</v>
      </c>
      <c r="G10" s="126"/>
      <c r="H10" s="127"/>
    </row>
    <row r="11" spans="1:8">
      <c r="A11" s="108" t="s">
        <v>512</v>
      </c>
      <c r="B11" s="113"/>
      <c r="C11" s="114"/>
      <c r="D11" s="115">
        <v>100795</v>
      </c>
      <c r="E11" s="116"/>
      <c r="F11" s="117">
        <v>53292</v>
      </c>
      <c r="G11" s="118"/>
      <c r="H11" s="119"/>
    </row>
    <row r="12" spans="1:8">
      <c r="A12" s="120"/>
      <c r="B12" s="121"/>
      <c r="C12" s="128"/>
      <c r="D12" s="123">
        <v>55821</v>
      </c>
      <c r="E12" s="124"/>
      <c r="F12" s="125">
        <v>28900</v>
      </c>
      <c r="G12" s="126"/>
      <c r="H12" s="127"/>
    </row>
    <row r="13" spans="1:8">
      <c r="A13" s="108"/>
      <c r="B13" s="113"/>
      <c r="C13" s="129"/>
      <c r="D13" s="130">
        <v>110279</v>
      </c>
      <c r="E13" s="131"/>
      <c r="F13" s="132">
        <v>49129</v>
      </c>
      <c r="G13" s="133"/>
      <c r="H13" s="119"/>
    </row>
    <row r="14" spans="1:8">
      <c r="A14" s="120"/>
      <c r="B14" s="121"/>
      <c r="C14" s="122"/>
      <c r="D14" s="123">
        <v>71912</v>
      </c>
      <c r="E14" s="124"/>
      <c r="F14" s="125">
        <v>25186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2.58</v>
      </c>
      <c r="C19" s="134">
        <f>ROUND(VALUE(SUBSTITUTE(実質収支比率等に係る経年分析!G$48,"▲","-")),2)</f>
        <v>2.12</v>
      </c>
      <c r="D19" s="134">
        <f>ROUND(VALUE(SUBSTITUTE(実質収支比率等に係る経年分析!H$48,"▲","-")),2)</f>
        <v>2.02</v>
      </c>
      <c r="E19" s="134">
        <f>ROUND(VALUE(SUBSTITUTE(実質収支比率等に係る経年分析!I$48,"▲","-")),2)</f>
        <v>1.96</v>
      </c>
      <c r="F19" s="134">
        <f>ROUND(VALUE(SUBSTITUTE(実質収支比率等に係る経年分析!J$48,"▲","-")),2)</f>
        <v>3.09</v>
      </c>
    </row>
    <row r="20" spans="1:11">
      <c r="A20" s="134" t="s">
        <v>43</v>
      </c>
      <c r="B20" s="134">
        <f>ROUND(VALUE(SUBSTITUTE(実質収支比率等に係る経年分析!F$47,"▲","-")),2)</f>
        <v>13.75</v>
      </c>
      <c r="C20" s="134">
        <f>ROUND(VALUE(SUBSTITUTE(実質収支比率等に係る経年分析!G$47,"▲","-")),2)</f>
        <v>15.86</v>
      </c>
      <c r="D20" s="134">
        <f>ROUND(VALUE(SUBSTITUTE(実質収支比率等に係る経年分析!H$47,"▲","-")),2)</f>
        <v>15.95</v>
      </c>
      <c r="E20" s="134">
        <f>ROUND(VALUE(SUBSTITUTE(実質収支比率等に係る経年分析!I$47,"▲","-")),2)</f>
        <v>23.16</v>
      </c>
      <c r="F20" s="134">
        <f>ROUND(VALUE(SUBSTITUTE(実質収支比率等に係る経年分析!J$47,"▲","-")),2)</f>
        <v>23.84</v>
      </c>
    </row>
    <row r="21" spans="1:11">
      <c r="A21" s="134" t="s">
        <v>44</v>
      </c>
      <c r="B21" s="134">
        <f>IF(ISNUMBER(VALUE(SUBSTITUTE(実質収支比率等に係る経年分析!F$49,"▲","-"))),ROUND(VALUE(SUBSTITUTE(実質収支比率等に係る経年分析!F$49,"▲","-")),2),NA())</f>
        <v>6.31</v>
      </c>
      <c r="C21" s="134">
        <f>IF(ISNUMBER(VALUE(SUBSTITUTE(実質収支比率等に係る経年分析!G$49,"▲","-"))),ROUND(VALUE(SUBSTITUTE(実質収支比率等に係る経年分析!G$49,"▲","-")),2),NA())</f>
        <v>0.14000000000000001</v>
      </c>
      <c r="D21" s="134">
        <f>IF(ISNUMBER(VALUE(SUBSTITUTE(実質収支比率等に係る経年分析!H$49,"▲","-"))),ROUND(VALUE(SUBSTITUTE(実質収支比率等に係る経年分析!H$49,"▲","-")),2),NA())</f>
        <v>0.03</v>
      </c>
      <c r="E21" s="134">
        <f>IF(ISNUMBER(VALUE(SUBSTITUTE(実質収支比率等に係る経年分析!I$49,"▲","-"))),ROUND(VALUE(SUBSTITUTE(実質収支比率等に係る経年分析!I$49,"▲","-")),2),NA())</f>
        <v>5.9</v>
      </c>
      <c r="F21" s="134">
        <f>IF(ISNUMBER(VALUE(SUBSTITUTE(実質収支比率等に係る経年分析!J$49,"▲","-"))),ROUND(VALUE(SUBSTITUTE(実質収支比率等に係る経年分析!J$49,"▲","-")),2),NA())</f>
        <v>-0.54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0.57999999999999996</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公共用地先行取得事業特別会計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個別排水処理事業特別会計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1.1299999999999999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2.12</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#VALUE!</v>
      </c>
      <c r="C35" s="135" t="e">
        <f>IF(ROUND(VALUE(SUBSTITUTE(連結実質赤字比率に係る赤字・黒字の構成分析!F$35,"▲", "-")), 2) &gt;= 0, ABS(ROUND(VALUE(SUBSTITUTE(連結実質赤字比率に係る赤字・黒字の構成分析!F$35,"▲", "-")), 2)), NA())</f>
        <v>#VALUE!</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2.02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2055</v>
      </c>
      <c r="E42" s="136"/>
      <c r="F42" s="136"/>
      <c r="G42" s="136">
        <f>'実質公債費比率（分子）の構造'!L$52</f>
        <v>2155</v>
      </c>
      <c r="H42" s="136"/>
      <c r="I42" s="136"/>
      <c r="J42" s="136">
        <f>'実質公債費比率（分子）の構造'!M$52</f>
        <v>2087</v>
      </c>
      <c r="K42" s="136"/>
      <c r="L42" s="136"/>
      <c r="M42" s="136">
        <f>'実質公債費比率（分子）の構造'!N$52</f>
        <v>2113</v>
      </c>
      <c r="N42" s="136"/>
      <c r="O42" s="136"/>
      <c r="P42" s="136">
        <f>'実質公債費比率（分子）の構造'!O$52</f>
        <v>2113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172</v>
      </c>
      <c r="C44" s="136"/>
      <c r="D44" s="136"/>
      <c r="E44" s="136">
        <f>'実質公債費比率（分子）の構造'!L$50</f>
        <v>144</v>
      </c>
      <c r="F44" s="136"/>
      <c r="G44" s="136"/>
      <c r="H44" s="136">
        <f>'実質公債費比率（分子）の構造'!M$50</f>
        <v>143</v>
      </c>
      <c r="I44" s="136"/>
      <c r="J44" s="136"/>
      <c r="K44" s="136">
        <f>'実質公債費比率（分子）の構造'!N$50</f>
        <v>140</v>
      </c>
      <c r="L44" s="136"/>
      <c r="M44" s="136"/>
      <c r="N44" s="136">
        <f>'実質公債費比率（分子）の構造'!O$50</f>
        <v>72</v>
      </c>
      <c r="O44" s="136"/>
      <c r="P44" s="136"/>
    </row>
    <row r="45" spans="1:16">
      <c r="A45" s="136" t="s">
        <v>54</v>
      </c>
      <c r="B45" s="136">
        <f>'実質公債費比率（分子）の構造'!K$49</f>
        <v>13</v>
      </c>
      <c r="C45" s="136"/>
      <c r="D45" s="136"/>
      <c r="E45" s="136">
        <f>'実質公債費比率（分子）の構造'!L$49</f>
        <v>24</v>
      </c>
      <c r="F45" s="136"/>
      <c r="G45" s="136"/>
      <c r="H45" s="136">
        <f>'実質公債費比率（分子）の構造'!M$49</f>
        <v>31</v>
      </c>
      <c r="I45" s="136"/>
      <c r="J45" s="136"/>
      <c r="K45" s="136">
        <f>'実質公債費比率（分子）の構造'!N$49</f>
        <v>39</v>
      </c>
      <c r="L45" s="136"/>
      <c r="M45" s="136"/>
      <c r="N45" s="136">
        <f>'実質公債費比率（分子）の構造'!O$49</f>
        <v>43</v>
      </c>
      <c r="O45" s="136"/>
      <c r="P45" s="136"/>
    </row>
    <row r="46" spans="1:16">
      <c r="A46" s="136" t="s">
        <v>55</v>
      </c>
      <c r="B46" s="136">
        <f>'実質公債費比率（分子）の構造'!K$48</f>
        <v>611</v>
      </c>
      <c r="C46" s="136"/>
      <c r="D46" s="136"/>
      <c r="E46" s="136">
        <f>'実質公債費比率（分子）の構造'!L$48</f>
        <v>571</v>
      </c>
      <c r="F46" s="136"/>
      <c r="G46" s="136"/>
      <c r="H46" s="136">
        <f>'実質公債費比率（分子）の構造'!M$48</f>
        <v>557</v>
      </c>
      <c r="I46" s="136"/>
      <c r="J46" s="136"/>
      <c r="K46" s="136">
        <f>'実質公債費比率（分子）の構造'!N$48</f>
        <v>534</v>
      </c>
      <c r="L46" s="136"/>
      <c r="M46" s="136"/>
      <c r="N46" s="136">
        <f>'実質公債費比率（分子）の構造'!O$48</f>
        <v>515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2290</v>
      </c>
      <c r="C49" s="136"/>
      <c r="D49" s="136"/>
      <c r="E49" s="136">
        <f>'実質公債費比率（分子）の構造'!L$45</f>
        <v>2502</v>
      </c>
      <c r="F49" s="136"/>
      <c r="G49" s="136"/>
      <c r="H49" s="136">
        <f>'実質公債費比率（分子）の構造'!M$45</f>
        <v>2363</v>
      </c>
      <c r="I49" s="136"/>
      <c r="J49" s="136"/>
      <c r="K49" s="136">
        <f>'実質公債費比率（分子）の構造'!N$45</f>
        <v>2331</v>
      </c>
      <c r="L49" s="136"/>
      <c r="M49" s="136"/>
      <c r="N49" s="136">
        <f>'実質公債費比率（分子）の構造'!O$45</f>
        <v>2285</v>
      </c>
      <c r="O49" s="136"/>
      <c r="P49" s="136"/>
    </row>
    <row r="50" spans="1:16">
      <c r="A50" s="136" t="s">
        <v>59</v>
      </c>
      <c r="B50" s="136" t="e">
        <f>NA()</f>
        <v>#N/A</v>
      </c>
      <c r="C50" s="136">
        <f>IF(ISNUMBER('実質公債費比率（分子）の構造'!K$53),'実質公債費比率（分子）の構造'!K$53,NA())</f>
        <v>1031</v>
      </c>
      <c r="D50" s="136" t="e">
        <f>NA()</f>
        <v>#N/A</v>
      </c>
      <c r="E50" s="136" t="e">
        <f>NA()</f>
        <v>#N/A</v>
      </c>
      <c r="F50" s="136">
        <f>IF(ISNUMBER('実質公債費比率（分子）の構造'!L$53),'実質公債費比率（分子）の構造'!L$53,NA())</f>
        <v>1086</v>
      </c>
      <c r="G50" s="136" t="e">
        <f>NA()</f>
        <v>#N/A</v>
      </c>
      <c r="H50" s="136" t="e">
        <f>NA()</f>
        <v>#N/A</v>
      </c>
      <c r="I50" s="136">
        <f>IF(ISNUMBER('実質公債費比率（分子）の構造'!M$53),'実質公債費比率（分子）の構造'!M$53,NA())</f>
        <v>1007</v>
      </c>
      <c r="J50" s="136" t="e">
        <f>NA()</f>
        <v>#N/A</v>
      </c>
      <c r="K50" s="136" t="e">
        <f>NA()</f>
        <v>#N/A</v>
      </c>
      <c r="L50" s="136">
        <f>IF(ISNUMBER('実質公債費比率（分子）の構造'!N$53),'実質公債費比率（分子）の構造'!N$53,NA())</f>
        <v>931</v>
      </c>
      <c r="M50" s="136" t="e">
        <f>NA()</f>
        <v>#N/A</v>
      </c>
      <c r="N50" s="136" t="e">
        <f>NA()</f>
        <v>#N/A</v>
      </c>
      <c r="O50" s="136">
        <f>IF(ISNUMBER('実質公債費比率（分子）の構造'!O$53),'実質公債費比率（分子）の構造'!O$53,NA())</f>
        <v>802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18275</v>
      </c>
      <c r="E56" s="135"/>
      <c r="F56" s="135"/>
      <c r="G56" s="135">
        <f>'将来負担比率（分子）の構造'!J$51</f>
        <v>17358</v>
      </c>
      <c r="H56" s="135"/>
      <c r="I56" s="135"/>
      <c r="J56" s="135">
        <f>'将来負担比率（分子）の構造'!K$51</f>
        <v>17699</v>
      </c>
      <c r="K56" s="135"/>
      <c r="L56" s="135"/>
      <c r="M56" s="135">
        <f>'将来負担比率（分子）の構造'!L$51</f>
        <v>17385</v>
      </c>
      <c r="N56" s="135"/>
      <c r="O56" s="135"/>
      <c r="P56" s="135">
        <f>'将来負担比率（分子）の構造'!M$51</f>
        <v>16641</v>
      </c>
    </row>
    <row r="57" spans="1:16">
      <c r="A57" s="135" t="s">
        <v>35</v>
      </c>
      <c r="B57" s="135"/>
      <c r="C57" s="135"/>
      <c r="D57" s="135">
        <f>'将来負担比率（分子）の構造'!I$50</f>
        <v>2050</v>
      </c>
      <c r="E57" s="135"/>
      <c r="F57" s="135"/>
      <c r="G57" s="135">
        <f>'将来負担比率（分子）の構造'!J$50</f>
        <v>2000</v>
      </c>
      <c r="H57" s="135"/>
      <c r="I57" s="135"/>
      <c r="J57" s="135">
        <f>'将来負担比率（分子）の構造'!K$50</f>
        <v>1909</v>
      </c>
      <c r="K57" s="135"/>
      <c r="L57" s="135"/>
      <c r="M57" s="135">
        <f>'将来負担比率（分子）の構造'!L$50</f>
        <v>1908</v>
      </c>
      <c r="N57" s="135"/>
      <c r="O57" s="135"/>
      <c r="P57" s="135">
        <f>'将来負担比率（分子）の構造'!M$50</f>
        <v>1888</v>
      </c>
    </row>
    <row r="58" spans="1:16">
      <c r="A58" s="135" t="s">
        <v>34</v>
      </c>
      <c r="B58" s="135"/>
      <c r="C58" s="135"/>
      <c r="D58" s="135">
        <f>'将来負担比率（分子）の構造'!I$49</f>
        <v>3141</v>
      </c>
      <c r="E58" s="135"/>
      <c r="F58" s="135"/>
      <c r="G58" s="135">
        <f>'将来負担比率（分子）の構造'!J$49</f>
        <v>4160</v>
      </c>
      <c r="H58" s="135"/>
      <c r="I58" s="135"/>
      <c r="J58" s="135">
        <f>'将来負担比率（分子）の構造'!K$49</f>
        <v>5638</v>
      </c>
      <c r="K58" s="135"/>
      <c r="L58" s="135"/>
      <c r="M58" s="135">
        <f>'将来負担比率（分子）の構造'!L$49</f>
        <v>7114</v>
      </c>
      <c r="N58" s="135"/>
      <c r="O58" s="135"/>
      <c r="P58" s="135">
        <f>'将来負担比率（分子）の構造'!M$49</f>
        <v>7032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175</v>
      </c>
      <c r="C61" s="135"/>
      <c r="D61" s="135"/>
      <c r="E61" s="135">
        <f>'将来負担比率（分子）の構造'!J$46</f>
        <v>131</v>
      </c>
      <c r="F61" s="135"/>
      <c r="G61" s="135"/>
      <c r="H61" s="135">
        <f>'将来負担比率（分子）の構造'!K$46</f>
        <v>87</v>
      </c>
      <c r="I61" s="135"/>
      <c r="J61" s="135"/>
      <c r="K61" s="135">
        <f>'将来負担比率（分子）の構造'!L$46</f>
        <v>44</v>
      </c>
      <c r="L61" s="135"/>
      <c r="M61" s="135"/>
      <c r="N61" s="135" t="str">
        <f>'将来負担比率（分子）の構造'!M$46</f>
        <v>-</v>
      </c>
      <c r="O61" s="135"/>
      <c r="P61" s="135"/>
    </row>
    <row r="62" spans="1:16">
      <c r="A62" s="135" t="s">
        <v>29</v>
      </c>
      <c r="B62" s="135">
        <f>'将来負担比率（分子）の構造'!I$45</f>
        <v>3058</v>
      </c>
      <c r="C62" s="135"/>
      <c r="D62" s="135"/>
      <c r="E62" s="135">
        <f>'将来負担比率（分子）の構造'!J$45</f>
        <v>3012</v>
      </c>
      <c r="F62" s="135"/>
      <c r="G62" s="135"/>
      <c r="H62" s="135">
        <f>'将来負担比率（分子）の構造'!K$45</f>
        <v>2968</v>
      </c>
      <c r="I62" s="135"/>
      <c r="J62" s="135"/>
      <c r="K62" s="135">
        <f>'将来負担比率（分子）の構造'!L$45</f>
        <v>2877</v>
      </c>
      <c r="L62" s="135"/>
      <c r="M62" s="135"/>
      <c r="N62" s="135">
        <f>'将来負担比率（分子）の構造'!M$45</f>
        <v>2681</v>
      </c>
      <c r="O62" s="135"/>
      <c r="P62" s="135"/>
    </row>
    <row r="63" spans="1:16">
      <c r="A63" s="135" t="s">
        <v>28</v>
      </c>
      <c r="B63" s="135">
        <f>'将来負担比率（分子）の構造'!I$44</f>
        <v>324</v>
      </c>
      <c r="C63" s="135"/>
      <c r="D63" s="135"/>
      <c r="E63" s="135">
        <f>'将来負担比率（分子）の構造'!J$44</f>
        <v>366</v>
      </c>
      <c r="F63" s="135"/>
      <c r="G63" s="135"/>
      <c r="H63" s="135">
        <f>'将来負担比率（分子）の構造'!K$44</f>
        <v>332</v>
      </c>
      <c r="I63" s="135"/>
      <c r="J63" s="135"/>
      <c r="K63" s="135">
        <f>'将来負担比率（分子）の構造'!L$44</f>
        <v>296</v>
      </c>
      <c r="L63" s="135"/>
      <c r="M63" s="135"/>
      <c r="N63" s="135">
        <f>'将来負担比率（分子）の構造'!M$44</f>
        <v>251</v>
      </c>
      <c r="O63" s="135"/>
      <c r="P63" s="135"/>
    </row>
    <row r="64" spans="1:16">
      <c r="A64" s="135" t="s">
        <v>27</v>
      </c>
      <c r="B64" s="135">
        <f>'将来負担比率（分子）の構造'!I$43</f>
        <v>5863</v>
      </c>
      <c r="C64" s="135"/>
      <c r="D64" s="135"/>
      <c r="E64" s="135">
        <f>'将来負担比率（分子）の構造'!J$43</f>
        <v>5268</v>
      </c>
      <c r="F64" s="135"/>
      <c r="G64" s="135"/>
      <c r="H64" s="135">
        <f>'将来負担比率（分子）の構造'!K$43</f>
        <v>5195</v>
      </c>
      <c r="I64" s="135"/>
      <c r="J64" s="135"/>
      <c r="K64" s="135">
        <f>'将来負担比率（分子）の構造'!L$43</f>
        <v>4944</v>
      </c>
      <c r="L64" s="135"/>
      <c r="M64" s="135"/>
      <c r="N64" s="135">
        <f>'将来負担比率（分子）の構造'!M$43</f>
        <v>4722</v>
      </c>
      <c r="O64" s="135"/>
      <c r="P64" s="135"/>
    </row>
    <row r="65" spans="1:16">
      <c r="A65" s="135" t="s">
        <v>26</v>
      </c>
      <c r="B65" s="135">
        <f>'将来負担比率（分子）の構造'!I$42</f>
        <v>687</v>
      </c>
      <c r="C65" s="135"/>
      <c r="D65" s="135"/>
      <c r="E65" s="135">
        <f>'将来負担比率（分子）の構造'!J$42</f>
        <v>550</v>
      </c>
      <c r="F65" s="135"/>
      <c r="G65" s="135"/>
      <c r="H65" s="135">
        <f>'将来負担比率（分子）の構造'!K$42</f>
        <v>415</v>
      </c>
      <c r="I65" s="135"/>
      <c r="J65" s="135"/>
      <c r="K65" s="135">
        <f>'将来負担比率（分子）の構造'!L$42</f>
        <v>280</v>
      </c>
      <c r="L65" s="135"/>
      <c r="M65" s="135"/>
      <c r="N65" s="135">
        <f>'将来負担比率（分子）の構造'!M$42</f>
        <v>213</v>
      </c>
      <c r="O65" s="135"/>
      <c r="P65" s="135"/>
    </row>
    <row r="66" spans="1:16">
      <c r="A66" s="135" t="s">
        <v>25</v>
      </c>
      <c r="B66" s="135">
        <f>'将来負担比率（分子）の構造'!I$41</f>
        <v>21261</v>
      </c>
      <c r="C66" s="135"/>
      <c r="D66" s="135"/>
      <c r="E66" s="135">
        <f>'将来負担比率（分子）の構造'!J$41</f>
        <v>20578</v>
      </c>
      <c r="F66" s="135"/>
      <c r="G66" s="135"/>
      <c r="H66" s="135">
        <f>'将来負担比率（分子）の構造'!K$41</f>
        <v>20440</v>
      </c>
      <c r="I66" s="135"/>
      <c r="J66" s="135"/>
      <c r="K66" s="135">
        <f>'将来負担比率（分子）の構造'!L$41</f>
        <v>20215</v>
      </c>
      <c r="L66" s="135"/>
      <c r="M66" s="135"/>
      <c r="N66" s="135">
        <f>'将来負担比率（分子）の構造'!M$41</f>
        <v>19450</v>
      </c>
      <c r="O66" s="135"/>
      <c r="P66" s="135"/>
    </row>
    <row r="67" spans="1:16">
      <c r="A67" s="135" t="s">
        <v>63</v>
      </c>
      <c r="B67" s="135" t="e">
        <f>NA()</f>
        <v>#N/A</v>
      </c>
      <c r="C67" s="135">
        <f>IF(ISNUMBER('将来負担比率（分子）の構造'!I$52), IF('将来負担比率（分子）の構造'!I$52 &lt; 0, 0, '将来負担比率（分子）の構造'!I$52), NA())</f>
        <v>7902</v>
      </c>
      <c r="D67" s="135" t="e">
        <f>NA()</f>
        <v>#N/A</v>
      </c>
      <c r="E67" s="135" t="e">
        <f>NA()</f>
        <v>#N/A</v>
      </c>
      <c r="F67" s="135">
        <f>IF(ISNUMBER('将来負担比率（分子）の構造'!J$52), IF('将来負担比率（分子）の構造'!J$52 &lt; 0, 0, '将来負担比率（分子）の構造'!J$52), NA())</f>
        <v>6388</v>
      </c>
      <c r="G67" s="135" t="e">
        <f>NA()</f>
        <v>#N/A</v>
      </c>
      <c r="H67" s="135" t="e">
        <f>NA()</f>
        <v>#N/A</v>
      </c>
      <c r="I67" s="135">
        <f>IF(ISNUMBER('将来負担比率（分子）の構造'!K$52), IF('将来負担比率（分子）の構造'!K$52 &lt; 0, 0, '将来負担比率（分子）の構造'!K$52), NA())</f>
        <v>4193</v>
      </c>
      <c r="J67" s="135" t="e">
        <f>NA()</f>
        <v>#N/A</v>
      </c>
      <c r="K67" s="135" t="e">
        <f>NA()</f>
        <v>#N/A</v>
      </c>
      <c r="L67" s="135">
        <f>IF(ISNUMBER('将来負担比率（分子）の構造'!L$52), IF('将来負担比率（分子）の構造'!L$52 &lt; 0, 0, '将来負担比率（分子）の構造'!L$52), NA())</f>
        <v>2250</v>
      </c>
      <c r="M67" s="135" t="e">
        <f>NA()</f>
        <v>#N/A</v>
      </c>
      <c r="N67" s="135" t="e">
        <f>NA()</f>
        <v>#N/A</v>
      </c>
      <c r="O67" s="135">
        <f>IF(ISNUMBER('将来負担比率（分子）の構造'!M$52), IF('将来負担比率（分子）の構造'!M$52 &lt; 0, 0, '将来負担比率（分子）の構造'!M$52), NA())</f>
        <v>1756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2016-04-18T23:56:36Z</cp:lastPrinted>
  <dcterms:created xsi:type="dcterms:W3CDTF">2016-02-15T00:27:17Z</dcterms:created>
  <dcterms:modified xsi:type="dcterms:W3CDTF">2016-04-19T00:04:47Z</dcterms:modified>
  <cp:category/>
</cp:coreProperties>
</file>