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ile01\DATA\総務部\財政課\03.財政状況公表\04.財政状況資料集\08.H29決算\2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<sst xmlns="http://schemas.openxmlformats.org/spreadsheetml/2006/main" count="1093" uniqueCount="582">
  <si>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</si>
  <si>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</si>
  <si>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</si>
  <si>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</si>
  <si>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</si>
  <si>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</si>
  <si>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</si>
  <si>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</si>
  <si>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</si>
  <si>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</si>
  <si>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</si>
  <si>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</si>
  <si>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</si>
  <si>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</si>
  <si>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</si>
  <si>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</si>
  <si>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</si>
  <si>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</si>
  <si>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</si>
  <si>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</si>
  <si>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</si>
  <si>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</si>
  <si>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</si>
  <si>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</si>
  <si>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</si>
  <si>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</si>
  <si>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</si>
  <si>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</si>
  <si>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</si>
  <si>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</si>
  <si>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</si>
  <si>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</si>
  <si>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</si>
  <si>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</si>
  <si>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</si>
  <si>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</si>
  <si>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</si>
  <si>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</si>
  <si>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</si>
  <si>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</si>
  <si>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</si>
  <si>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</si>
  <si>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</si>
  <si>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</si>
  <si>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</si>
  <si>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</si>
  <si>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</si>
  <si>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</si>
  <si>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</si>
  <si>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</si>
  <si>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</si>
  <si>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</si>
  <si>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</si>
  <si>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</si>
  <si>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</si>
  <si>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</si>
  <si>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</si>
  <si>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</si>
  <si>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</si>
  <si>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</si>
  <si>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</si>
  <si>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</si>
  <si>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</si>
  <si>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</si>
  <si>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</si>
  <si>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</si>
  <si>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</si>
  <si>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</si>
  <si>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</si>
  <si>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</si>
  <si>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</si>
  <si>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</si>
  <si>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</si>
  <si>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</si>
  <si>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</si>
  <si>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</si>
  <si>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</si>
  <si>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</si>
  <si>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</si>
  <si>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</si>
  <si>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</si>
  <si>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</si>
  <si>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</si>
  <si>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</si>
  <si>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</si>
  <si>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</si>
  <si>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</si>
  <si>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</si>
  <si>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</si>
  <si>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</si>
  <si>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</si>
  <si>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</si>
  <si>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遠軽町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</si>
  <si>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</si>
  <si>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</si>
  <si>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</si>
  <si>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</si>
  <si>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</si>
  <si>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</si>
  <si>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</si>
  <si>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</si>
  <si>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</si>
  <si>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</si>
  <si>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</si>
  <si>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</si>
  <si>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</si>
  <si>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</si>
  <si>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</si>
  <si>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</si>
  <si>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</si>
  <si>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</si>
  <si>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</si>
  <si>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</si>
  <si>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</si>
  <si>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</si>
  <si>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</si>
  <si>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</si>
  <si>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</si>
  <si>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</si>
  <si>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</si>
  <si>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</si>
  <si>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</si>
  <si>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</si>
  <si>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</si>
  <si>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</si>
  <si>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</si>
  <si>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</si>
  <si>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</si>
  <si>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</si>
  <si>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</si>
  <si>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</si>
  <si>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</si>
  <si>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</si>
  <si>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</si>
  <si>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</si>
  <si>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</si>
  <si>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</si>
  <si>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</si>
  <si>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</si>
  <si>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</si>
  <si>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</si>
  <si>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</si>
  <si>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</si>
  <si>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</si>
  <si>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</si>
  <si>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</si>
  <si>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</si>
  <si>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</si>
  <si>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</si>
  <si>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</si>
  <si>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</si>
  <si>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</si>
  <si>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</si>
  <si>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</si>
  <si>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</si>
  <si>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</si>
  <si>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</si>
  <si>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</si>
  <si>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</si>
  <si>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</si>
  <si>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</si>
  <si>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</si>
  <si>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</si>
  <si>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</si>
  <si>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</si>
  <si>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</si>
  <si>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</si>
  <si>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</si>
  <si>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</si>
  <si>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</si>
  <si>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</si>
  <si>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</si>
  <si>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</si>
  <si>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</si>
  <si>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</si>
  <si>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</si>
  <si>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</si>
  <si>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</si>
  <si>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</si>
  <si>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</si>
  <si>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</si>
  <si>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</si>
  <si>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</si>
  <si>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</si>
  <si>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</si>
  <si>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</si>
  <si>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</si>
  <si>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</si>
  <si>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</si>
  <si>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</si>
  <si>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</si>
  <si>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</si>
  <si>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</si>
  <si>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</si>
  <si>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</si>
  <si>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</si>
  <si>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</si>
  <si>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</si>
  <si>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</si>
  <si>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</si>
  <si>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</si>
  <si>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</si>
  <si>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</si>
  <si>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</si>
  <si>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</si>
  <si>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</si>
  <si>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北海道遠軽町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</si>
  <si>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</si>
  <si>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</si>
  <si>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</si>
  <si>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</si>
  <si>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</si>
  <si>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</si>
  <si>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</si>
  <si>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</si>
  <si>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</si>
  <si>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</si>
  <si>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</si>
  <si>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</si>
  <si>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</si>
  <si>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</si>
  <si>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</si>
  <si>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</si>
  <si>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</si>
  <si>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</si>
  <si>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</si>
  <si>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</si>
  <si>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</si>
  <si>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</si>
  <si>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</si>
  <si>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</si>
  <si>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</si>
  <si>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</si>
  <si>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</si>
  <si>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</si>
  <si>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</si>
  <si>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</si>
  <si>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</si>
  <si>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</si>
  <si>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</si>
  <si>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</si>
  <si>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</si>
  <si>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</si>
  <si>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</si>
  <si>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</si>
  <si>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</si>
  <si>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</si>
  <si>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</si>
  <si>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</si>
  <si>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</si>
  <si>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</si>
  <si>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</si>
  <si>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</si>
  <si>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</si>
  <si>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</si>
  <si>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</si>
  <si>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</si>
  <si>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</si>
  <si>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</si>
  <si>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</si>
  <si>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</si>
  <si>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</si>
  <si>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</si>
  <si>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</si>
  <si>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</si>
  <si>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</si>
  <si>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</si>
  <si>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</si>
  <si>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</si>
  <si>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</si>
  <si>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</si>
  <si>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</si>
  <si>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</si>
  <si>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</si>
  <si>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</si>
  <si>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</si>
  <si>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</si>
  <si>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</si>
  <si>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</si>
  <si>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</si>
  <si>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</si>
  <si>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</si>
  <si>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</si>
  <si>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</si>
  <si>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</si>
  <si>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</si>
  <si>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</si>
  <si>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</si>
  <si>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</si>
  <si>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</si>
  <si>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</si>
  <si>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</si>
  <si>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</si>
  <si>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</si>
  <si>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</si>
  <si>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</si>
  <si>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</si>
  <si>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</si>
  <si>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</si>
  <si>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</si>
  <si>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</si>
  <si>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</si>
  <si>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</si>
  <si>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</si>
  <si>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</si>
  <si>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</si>
  <si>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</si>
  <si>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</si>
  <si>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</si>
  <si>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</si>
  <si>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</si>
  <si>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</si>
  <si>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</si>
  <si>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</si>
  <si>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</si>
  <si>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</si>
  <si>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</si>
  <si>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</si>
  <si>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</si>
  <si>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</si>
  <si>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</si>
  <si>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</si>
  <si>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</si>
  <si>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</si>
  <si>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</si>
  <si>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</si>
  <si>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</si>
  <si>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</si>
  <si>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</si>
  <si>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</si>
  <si>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</si>
  <si>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</si>
  <si>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</si>
  <si>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</si>
  <si>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</si>
  <si>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</si>
  <si>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</si>
  <si>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</si>
  <si>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</si>
  <si>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</si>
  <si>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</si>
  <si>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</si>
  <si>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</si>
  <si>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</si>
  <si>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</si>
  <si>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</si>
  <si>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</si>
  <si>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</si>
  <si>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</si>
  <si>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</si>
  <si>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</si>
  <si>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</si>
  <si>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</si>
  <si>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</si>
  <si>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</si>
  <si>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</si>
  <si>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北海道遠軽町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</si>
  <si>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</si>
  <si>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</si>
  <si>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</si>
  <si>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</si>
  <si>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</si>
  <si>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</si>
  <si>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</si>
  <si>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</si>
  <si>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</si>
  <si>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</si>
  <si>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</si>
  <si>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</si>
  <si>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</si>
  <si>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</si>
  <si>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</si>
  <si>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</si>
  <si>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</si>
  <si>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</si>
  <si>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</si>
  <si>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</si>
  <si>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</si>
  <si>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</si>
  <si>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</si>
  <si>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</si>
  <si>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</si>
  <si>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</si>
  <si>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</si>
  <si>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</si>
  <si>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</si>
  <si>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</si>
  <si>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</si>
  <si>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</si>
  <si>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</si>
  <si>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</si>
  <si>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</si>
  <si>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</si>
  <si>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</si>
  <si>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</si>
  <si>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</si>
  <si>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個別排水処理事業特別会計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</si>
  <si>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</si>
  <si>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</si>
  <si>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</si>
  <si>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</si>
  <si>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</si>
  <si>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</si>
  <si>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</si>
  <si>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</si>
  <si>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</si>
  <si>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</si>
  <si>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</si>
  <si>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</si>
  <si>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</si>
  <si>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</si>
  <si>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</si>
  <si>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</si>
  <si>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</si>
  <si>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</si>
  <si>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</si>
  <si>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</si>
  <si>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</si>
  <si>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</si>
  <si>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</si>
  <si>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</si>
  <si>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</si>
  <si>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</si>
  <si>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</si>
  <si>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</si>
  <si>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</si>
  <si>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</si>
  <si>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</si>
  <si>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</si>
  <si>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</si>
  <si>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</si>
  <si>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</si>
  <si>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</si>
  <si>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</si>
  <si>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</si>
  <si>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</si>
  <si>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</si>
  <si>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</si>
  <si>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</si>
  <si>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</si>
  <si>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</si>
  <si>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</si>
  <si>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</si>
  <si>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</si>
  <si>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</si>
  <si>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</si>
  <si>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</si>
  <si>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</si>
  <si>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</si>
  <si>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</si>
  <si>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</si>
  <si>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</si>
  <si>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</si>
  <si>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</si>
  <si>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個別排水処理事業特別会計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</si>
  <si>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</si>
  <si>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</si>
  <si>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</si>
  <si>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</si>
  <si>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</si>
  <si>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</si>
  <si>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</si>
  <si>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</si>
  <si>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</si>
  <si>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</si>
  <si>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</si>
  <si>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</si>
  <si>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</si>
  <si>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</si>
  <si>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</si>
  <si>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</si>
  <si>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</si>
  <si>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</si>
  <si>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</si>
  <si>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</si>
  <si>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</si>
  <si>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</si>
  <si>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</si>
  <si>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</si>
  <si>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</si>
  <si>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</si>
  <si>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</si>
  <si>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</si>
  <si>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</si>
  <si>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</si>
  <si>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</si>
  <si>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</si>
  <si>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</si>
  <si>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</si>
  <si>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</si>
  <si>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</si>
  <si>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</si>
  <si>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</si>
  <si>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</si>
  <si>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</si>
  <si>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</si>
  <si>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</si>
  <si>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</si>
  <si>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</si>
  <si>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</si>
  <si>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</si>
  <si>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</si>
  <si>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</si>
  <si>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</si>
  <si>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</si>
  <si>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</si>
  <si>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</si>
  <si>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</si>
  <si>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</si>
  <si>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</si>
  <si>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</si>
  <si>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</si>
  <si>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</si>
  <si>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</si>
  <si>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</si>
  <si>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</si>
  <si>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</si>
  <si>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</si>
  <si>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</si>
  <si>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</si>
  <si>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</si>
  <si>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</si>
  <si>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</si>
  <si>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</si>
  <si>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</si>
  <si>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</si>
  <si>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</si>
  <si>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</si>
  <si>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</si>
  <si>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</si>
  <si>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</si>
  <si>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</si>
  <si>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</si>
  <si>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</si>
  <si>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</si>
  <si>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</si>
  <si>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</si>
  <si>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</si>
  <si>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</si>
  <si>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</si>
  <si>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</si>
  <si>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0.54</t>
  </si>
  <si>
    <t>▲ 1.19</t>
  </si>
  <si>
    <t>一般会計</t>
  </si>
  <si>
    <t>下水道事業会計</t>
  </si>
  <si>
    <t>水道事業会計</t>
  </si>
  <si>
    <t>介護保険特別会計</t>
  </si>
  <si>
    <t>国民健康保険特別会計</t>
  </si>
  <si>
    <t>個別排水処理事業特別会計</t>
  </si>
  <si>
    <t>後期高齢者医療特別会計</t>
  </si>
  <si>
    <t>その他会計（赤字）</t>
  </si>
  <si>
    <t>その他会計（黒字）</t>
  </si>
  <si>
    <t>-</t>
    <phoneticPr fontId="2"/>
  </si>
  <si>
    <t>遠軽地区広域組合</t>
    <rPh sb="0" eb="2">
      <t>エンガル</t>
    </rPh>
    <rPh sb="2" eb="4">
      <t>チク</t>
    </rPh>
    <rPh sb="4" eb="6">
      <t>コウイキ</t>
    </rPh>
    <rPh sb="6" eb="8">
      <t>クミアイ</t>
    </rPh>
    <phoneticPr fontId="2"/>
  </si>
  <si>
    <t>網走地方教育研修センター</t>
    <rPh sb="0" eb="2">
      <t>アバシリ</t>
    </rPh>
    <rPh sb="2" eb="4">
      <t>チホウ</t>
    </rPh>
    <rPh sb="4" eb="6">
      <t>キョウイク</t>
    </rPh>
    <rPh sb="6" eb="8">
      <t>ケンシュウ</t>
    </rPh>
    <phoneticPr fontId="2"/>
  </si>
  <si>
    <t>北海道市町村総合事務組合</t>
    <rPh sb="0" eb="3">
      <t>ホッカイドウ</t>
    </rPh>
    <rPh sb="3" eb="6">
      <t>シチョウソン</t>
    </rPh>
    <rPh sb="6" eb="8">
      <t>ソウゴウ</t>
    </rPh>
    <rPh sb="8" eb="10">
      <t>ジム</t>
    </rPh>
    <rPh sb="10" eb="12">
      <t>クミアイ</t>
    </rPh>
    <phoneticPr fontId="2"/>
  </si>
  <si>
    <t>北海道市町村備荒資金組合</t>
    <rPh sb="0" eb="3">
      <t>ホッカイドウ</t>
    </rPh>
    <rPh sb="3" eb="6">
      <t>シチョウソン</t>
    </rPh>
    <rPh sb="6" eb="8">
      <t>ビコウ</t>
    </rPh>
    <rPh sb="8" eb="10">
      <t>シキン</t>
    </rPh>
    <rPh sb="10" eb="12">
      <t>クミアイ</t>
    </rPh>
    <phoneticPr fontId="2"/>
  </si>
  <si>
    <t>北海道市町村職員退職手当組合</t>
    <rPh sb="0" eb="3">
      <t>ホッカイドウ</t>
    </rPh>
    <rPh sb="3" eb="6">
      <t>シチョウソン</t>
    </rPh>
    <rPh sb="6" eb="8">
      <t>ショクイン</t>
    </rPh>
    <rPh sb="8" eb="10">
      <t>タイショク</t>
    </rPh>
    <rPh sb="10" eb="12">
      <t>テアテ</t>
    </rPh>
    <rPh sb="12" eb="14">
      <t>クミアイ</t>
    </rPh>
    <phoneticPr fontId="2"/>
  </si>
  <si>
    <t>北海道町村議会議員公務災害補償組合</t>
    <rPh sb="0" eb="3">
      <t>ホッカイドウ</t>
    </rPh>
    <rPh sb="3" eb="5">
      <t>チョウソン</t>
    </rPh>
    <rPh sb="5" eb="7">
      <t>ギカイ</t>
    </rPh>
    <rPh sb="7" eb="9">
      <t>ギイン</t>
    </rPh>
    <rPh sb="9" eb="11">
      <t>コウム</t>
    </rPh>
    <rPh sb="11" eb="13">
      <t>サイガイ</t>
    </rPh>
    <rPh sb="13" eb="15">
      <t>ホショウ</t>
    </rPh>
    <rPh sb="15" eb="17">
      <t>クミアイ</t>
    </rPh>
    <phoneticPr fontId="2"/>
  </si>
  <si>
    <t>北海道後期高齢者医療広域連合</t>
    <rPh sb="0" eb="3">
      <t>ホッカイドウ</t>
    </rPh>
    <rPh sb="3" eb="5">
      <t>コウキ</t>
    </rPh>
    <rPh sb="5" eb="8">
      <t>コウレイシャ</t>
    </rPh>
    <rPh sb="8" eb="10">
      <t>イリョウ</t>
    </rPh>
    <rPh sb="10" eb="12">
      <t>コウイキ</t>
    </rPh>
    <rPh sb="12" eb="14">
      <t>レンゴウ</t>
    </rPh>
    <phoneticPr fontId="2"/>
  </si>
  <si>
    <t>フォーレストパーク</t>
    <phoneticPr fontId="2"/>
  </si>
  <si>
    <t>生田原振興公社</t>
    <rPh sb="0" eb="3">
      <t>イクタハラ</t>
    </rPh>
    <rPh sb="3" eb="5">
      <t>シンコウ</t>
    </rPh>
    <rPh sb="5" eb="7">
      <t>コウシャ</t>
    </rPh>
    <phoneticPr fontId="2"/>
  </si>
  <si>
    <t>まちづくり振興基金</t>
    <rPh sb="5" eb="7">
      <t>シンコウ</t>
    </rPh>
    <rPh sb="7" eb="9">
      <t>キキン</t>
    </rPh>
    <phoneticPr fontId="11"/>
  </si>
  <si>
    <t>地域振興基金</t>
    <rPh sb="0" eb="2">
      <t>チイキ</t>
    </rPh>
    <rPh sb="2" eb="4">
      <t>シンコウ</t>
    </rPh>
    <rPh sb="4" eb="6">
      <t>キキン</t>
    </rPh>
    <phoneticPr fontId="11"/>
  </si>
  <si>
    <t>名寄線代替輸送確保基金</t>
    <rPh sb="0" eb="2">
      <t>ナヨロ</t>
    </rPh>
    <rPh sb="2" eb="3">
      <t>セン</t>
    </rPh>
    <rPh sb="3" eb="5">
      <t>ダイタイ</t>
    </rPh>
    <rPh sb="5" eb="7">
      <t>ユソウ</t>
    </rPh>
    <rPh sb="7" eb="9">
      <t>カクホ</t>
    </rPh>
    <rPh sb="9" eb="11">
      <t>キキン</t>
    </rPh>
    <phoneticPr fontId="11"/>
  </si>
  <si>
    <t>町有林野事業資金基金</t>
    <rPh sb="0" eb="1">
      <t>マチ</t>
    </rPh>
    <rPh sb="1" eb="2">
      <t>ユウ</t>
    </rPh>
    <rPh sb="2" eb="3">
      <t>ハヤシ</t>
    </rPh>
    <rPh sb="3" eb="4">
      <t>ノ</t>
    </rPh>
    <rPh sb="4" eb="6">
      <t>ジギョウ</t>
    </rPh>
    <rPh sb="6" eb="8">
      <t>シキン</t>
    </rPh>
    <rPh sb="8" eb="10">
      <t>キキン</t>
    </rPh>
    <phoneticPr fontId="11"/>
  </si>
  <si>
    <t>実質公債費比率</t>
    <phoneticPr fontId="5"/>
  </si>
  <si>
    <t>将来負担比率</t>
    <phoneticPr fontId="5"/>
  </si>
  <si>
    <t>類似団体内平均値</t>
    <phoneticPr fontId="5"/>
  </si>
  <si>
    <t>実質公債費比率</t>
    <phoneticPr fontId="5"/>
  </si>
  <si>
    <t>将来負担比率</t>
    <phoneticPr fontId="5"/>
  </si>
  <si>
    <t>当該団体値</t>
    <rPh sb="0" eb="2">
      <t>トウガイ</t>
    </rPh>
    <rPh sb="2" eb="4">
      <t>ダンタイ</t>
    </rPh>
    <rPh sb="4" eb="5">
      <t>アタイ</t>
    </rPh>
    <phoneticPr fontId="5"/>
  </si>
  <si>
    <t>(　参考　）</t>
    <rPh sb="2" eb="4">
      <t>サンコウ</t>
    </rPh>
    <phoneticPr fontId="5"/>
  </si>
  <si>
    <t>　将来負担比率及び実質公債費比率ともに新規の借入を抑制したため減少している。類似団体と比較すると実質公債費比率が高い水準にあり、今後については、道の駅、町民センター整備などの大型事業の実施により上昇するものと見込まれる。引き続き、公債費の適正化に取り組み、適正な水準の維持に努める。</t>
    <rPh sb="1" eb="3">
      <t>ショウライ</t>
    </rPh>
    <rPh sb="3" eb="5">
      <t>フタン</t>
    </rPh>
    <rPh sb="5" eb="7">
      <t>ヒリツ</t>
    </rPh>
    <rPh sb="7" eb="8">
      <t>オヨ</t>
    </rPh>
    <rPh sb="9" eb="11">
      <t>ジッシツ</t>
    </rPh>
    <rPh sb="11" eb="14">
      <t>コウサイヒ</t>
    </rPh>
    <rPh sb="14" eb="16">
      <t>ヒリツ</t>
    </rPh>
    <rPh sb="19" eb="21">
      <t>シンキ</t>
    </rPh>
    <rPh sb="22" eb="24">
      <t>カリイレ</t>
    </rPh>
    <rPh sb="25" eb="27">
      <t>ヨクセイ</t>
    </rPh>
    <rPh sb="31" eb="33">
      <t>ゲンショウ</t>
    </rPh>
    <rPh sb="38" eb="40">
      <t>ルイジ</t>
    </rPh>
    <rPh sb="40" eb="42">
      <t>ダンタイ</t>
    </rPh>
    <rPh sb="43" eb="45">
      <t>ヒカク</t>
    </rPh>
    <rPh sb="48" eb="50">
      <t>ジッシツ</t>
    </rPh>
    <rPh sb="50" eb="53">
      <t>コウサイヒ</t>
    </rPh>
    <rPh sb="53" eb="55">
      <t>ヒリツ</t>
    </rPh>
    <rPh sb="56" eb="57">
      <t>タカ</t>
    </rPh>
    <rPh sb="58" eb="60">
      <t>スイジュン</t>
    </rPh>
    <rPh sb="64" eb="66">
      <t>コンゴ</t>
    </rPh>
    <rPh sb="72" eb="73">
      <t>ミチ</t>
    </rPh>
    <rPh sb="74" eb="75">
      <t>エキ</t>
    </rPh>
    <rPh sb="76" eb="78">
      <t>チョウミン</t>
    </rPh>
    <rPh sb="82" eb="84">
      <t>セイビ</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</si>
  <si>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</si>
  <si>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</si>
  <si>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</si>
  <si>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</si>
  <si>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</si>
  <si>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</si>
  <si>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</si>
  <si>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　　将来負担比率は、地方債残高の減少に伴い減少傾向にあったが、大型事業の実施に伴い、増加が見込まれる。
　　また、有形固定資産減価償却率については、老朽施設の割合が高い、施設の更新は徐々に進んでいるが、年数の経過による率の増加から、全体としては増加傾向が続くものと見込まれる。</t>
    <rPh sb="2" eb="4">
      <t>ショウライ</t>
    </rPh>
    <rPh sb="4" eb="6">
      <t>フタン</t>
    </rPh>
    <rPh sb="6" eb="8">
      <t>ヒリツ</t>
    </rPh>
    <rPh sb="10" eb="15">
      <t>チホウサイザンダカ</t>
    </rPh>
    <rPh sb="16" eb="18">
      <t>ゲンショウ</t>
    </rPh>
    <rPh sb="19" eb="20">
      <t>トモナ</t>
    </rPh>
    <rPh sb="21" eb="23">
      <t>ゲンショウ</t>
    </rPh>
    <rPh sb="23" eb="25">
      <t>ケイコウ</t>
    </rPh>
    <rPh sb="31" eb="33">
      <t>オオガタ</t>
    </rPh>
    <rPh sb="33" eb="35">
      <t>ジギョウ</t>
    </rPh>
    <rPh sb="36" eb="38">
      <t>ジッシ</t>
    </rPh>
    <rPh sb="39" eb="40">
      <t>トモナ</t>
    </rPh>
    <rPh sb="42" eb="44">
      <t>ゾウカ</t>
    </rPh>
    <rPh sb="45" eb="47">
      <t>ミコ</t>
    </rPh>
    <rPh sb="57" eb="59">
      <t>ユウケイ</t>
    </rPh>
    <rPh sb="59" eb="61">
      <t>コテイ</t>
    </rPh>
    <rPh sb="61" eb="63">
      <t>シサン</t>
    </rPh>
    <rPh sb="63" eb="67">
      <t>ゲンカショウキャク</t>
    </rPh>
    <rPh sb="67" eb="68">
      <t>リツ</t>
    </rPh>
    <rPh sb="74" eb="76">
      <t>ロウキュウ</t>
    </rPh>
    <rPh sb="76" eb="78">
      <t>シセツ</t>
    </rPh>
    <rPh sb="79" eb="81">
      <t>ワリアイ</t>
    </rPh>
    <rPh sb="82" eb="83">
      <t>タカ</t>
    </rPh>
    <rPh sb="85" eb="87">
      <t>シセツ</t>
    </rPh>
    <rPh sb="88" eb="90">
      <t>コウシン</t>
    </rPh>
    <rPh sb="91" eb="93">
      <t>ジョジョ</t>
    </rPh>
    <rPh sb="94" eb="95">
      <t>スス</t>
    </rPh>
    <rPh sb="101" eb="103">
      <t>ネンスウ</t>
    </rPh>
    <rPh sb="104" eb="106">
      <t>ケイカ</t>
    </rPh>
    <rPh sb="109" eb="110">
      <t>リツ</t>
    </rPh>
    <rPh sb="111" eb="113">
      <t>ゾウカ</t>
    </rPh>
    <rPh sb="116" eb="118">
      <t>ゼンタイ</t>
    </rPh>
    <rPh sb="122" eb="124">
      <t>ゾウカ</t>
    </rPh>
    <rPh sb="124" eb="126">
      <t>ケイコウ</t>
    </rPh>
    <rPh sb="127" eb="128">
      <t>ツヅ</t>
    </rPh>
    <rPh sb="132" eb="134">
      <t>ミコ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</si>
</sst>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086A-4582-B8B7-B8AAD0EB92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143272</c:v>
                </c:pt>
                <c:pt idx="1">
                  <c:v>100795</c:v>
                </c:pt>
                <c:pt idx="2">
                  <c:v>140331</c:v>
                </c:pt>
                <c:pt idx="3">
                  <c:v>175815</c:v>
                </c:pt>
                <c:pt idx="4">
                  <c:v>194904</c:v>
                </c:pt>
              </c:numCache>
            </c:numRef>
          </c:val>
          <c:smooth val="0"/>
          <c:extLst>
            <c:ext xmlns:c16="http://schemas.microsoft.com/office/drawing/2014/chart" uri="{C3380CC4-5D6E-409C-BE32-E72D297353CC}">
              <c16:uniqueId val="{00000001-086A-4582-B8B7-B8AAD0EB928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1.96</c:v>
                </c:pt>
                <c:pt idx="1">
                  <c:v>3.09</c:v>
                </c:pt>
                <c:pt idx="2">
                  <c:v>4.18</c:v>
                </c:pt>
                <c:pt idx="3">
                  <c:v>4.74</c:v>
                </c:pt>
                <c:pt idx="4">
                  <c:v>6.99</c:v>
                </c:pt>
              </c:numCache>
            </c:numRef>
          </c:val>
          <c:extLst>
            <c:ext xmlns:c16="http://schemas.microsoft.com/office/drawing/2014/chart" uri="{C3380CC4-5D6E-409C-BE32-E72D297353CC}">
              <c16:uniqueId val="{00000000-9588-4195-B7AD-EBF866D1F6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23.16</c:v>
                </c:pt>
                <c:pt idx="1">
                  <c:v>23.84</c:v>
                </c:pt>
                <c:pt idx="2">
                  <c:v>27.41</c:v>
                </c:pt>
                <c:pt idx="3">
                  <c:v>29.16</c:v>
                </c:pt>
                <c:pt idx="4">
                  <c:v>30.22</c:v>
                </c:pt>
              </c:numCache>
            </c:numRef>
          </c:val>
          <c:extLst>
            <c:ext xmlns:c16="http://schemas.microsoft.com/office/drawing/2014/chart" uri="{C3380CC4-5D6E-409C-BE32-E72D297353CC}">
              <c16:uniqueId val="{00000001-9588-4195-B7AD-EBF866D1F63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5.9</c:v>
                </c:pt>
                <c:pt idx="1">
                  <c:v>-0.54</c:v>
                </c:pt>
                <c:pt idx="2">
                  <c:v>3.37</c:v>
                </c:pt>
                <c:pt idx="3">
                  <c:v>-1.19</c:v>
                </c:pt>
                <c:pt idx="4">
                  <c:v>0.01</c:v>
                </c:pt>
              </c:numCache>
            </c:numRef>
          </c:val>
          <c:smooth val="0"/>
          <c:extLst>
            <c:ext xmlns:c16="http://schemas.microsoft.com/office/drawing/2014/chart" uri="{C3380CC4-5D6E-409C-BE32-E72D297353CC}">
              <c16:uniqueId val="{00000002-9588-4195-B7AD-EBF866D1F63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98D2-43B8-86A1-77F6205D8A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D2-43B8-86A1-77F6205D8AC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8D2-43B8-86A1-77F6205D8AC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3-98D2-43B8-86A1-77F6205D8ACE}"/>
            </c:ext>
          </c:extLst>
        </c:ser>
        <c:ser>
          <c:idx val="4"/>
          <c:order val="4"/>
          <c:tx>
            <c:strRef>
              <c:f>データシート!$A$31</c:f>
              <c:strCache>
                <c:ptCount val="1"/>
                <c:pt idx="0">
                  <c:v>個別排水処理事業特別会計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8D2-43B8-86A1-77F6205D8AC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0.75</c:v>
                </c:pt>
                <c:pt idx="2">
                  <c:v>#N/A</c:v>
                </c:pt>
                <c:pt idx="3">
                  <c:v>0.79</c:v>
                </c:pt>
                <c:pt idx="4">
                  <c:v>#N/A</c:v>
                </c:pt>
                <c:pt idx="5">
                  <c:v>0.59</c:v>
                </c:pt>
                <c:pt idx="6">
                  <c:v>#N/A</c:v>
                </c:pt>
                <c:pt idx="7">
                  <c:v>0.32</c:v>
                </c:pt>
                <c:pt idx="8">
                  <c:v>#N/A</c:v>
                </c:pt>
                <c:pt idx="9">
                  <c:v>0.15</c:v>
                </c:pt>
              </c:numCache>
            </c:numRef>
          </c:val>
          <c:extLst>
            <c:ext xmlns:c16="http://schemas.microsoft.com/office/drawing/2014/chart" uri="{C3380CC4-5D6E-409C-BE32-E72D297353CC}">
              <c16:uniqueId val="{00000005-98D2-43B8-86A1-77F6205D8AC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0.34</c:v>
                </c:pt>
                <c:pt idx="2">
                  <c:v>#N/A</c:v>
                </c:pt>
                <c:pt idx="3">
                  <c:v>0.34</c:v>
                </c:pt>
                <c:pt idx="4">
                  <c:v>#N/A</c:v>
                </c:pt>
                <c:pt idx="5">
                  <c:v>0.3</c:v>
                </c:pt>
                <c:pt idx="6">
                  <c:v>#N/A</c:v>
                </c:pt>
                <c:pt idx="7">
                  <c:v>0.53</c:v>
                </c:pt>
                <c:pt idx="8">
                  <c:v>#N/A</c:v>
                </c:pt>
                <c:pt idx="9">
                  <c:v>0.79</c:v>
                </c:pt>
              </c:numCache>
            </c:numRef>
          </c:val>
          <c:extLst>
            <c:ext xmlns:c16="http://schemas.microsoft.com/office/drawing/2014/chart" uri="{C3380CC4-5D6E-409C-BE32-E72D297353CC}">
              <c16:uniqueId val="{00000006-98D2-43B8-86A1-77F6205D8AC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1.37</c:v>
                </c:pt>
                <c:pt idx="2">
                  <c:v>#N/A</c:v>
                </c:pt>
                <c:pt idx="3">
                  <c:v>2.12</c:v>
                </c:pt>
                <c:pt idx="4">
                  <c:v>#N/A</c:v>
                </c:pt>
                <c:pt idx="5">
                  <c:v>2.82</c:v>
                </c:pt>
                <c:pt idx="6">
                  <c:v>#N/A</c:v>
                </c:pt>
                <c:pt idx="7">
                  <c:v>3.45</c:v>
                </c:pt>
                <c:pt idx="8">
                  <c:v>#N/A</c:v>
                </c:pt>
                <c:pt idx="9">
                  <c:v>3.81</c:v>
                </c:pt>
              </c:numCache>
            </c:numRef>
          </c:val>
          <c:extLst>
            <c:ext xmlns:c16="http://schemas.microsoft.com/office/drawing/2014/chart" uri="{C3380CC4-5D6E-409C-BE32-E72D297353CC}">
              <c16:uniqueId val="{00000007-98D2-43B8-86A1-77F6205D8ACE}"/>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1.92</c:v>
                </c:pt>
                <c:pt idx="2">
                  <c:v>#N/A</c:v>
                </c:pt>
                <c:pt idx="3">
                  <c:v>2.65</c:v>
                </c:pt>
                <c:pt idx="4">
                  <c:v>#N/A</c:v>
                </c:pt>
                <c:pt idx="5">
                  <c:v>3.38</c:v>
                </c:pt>
                <c:pt idx="6">
                  <c:v>#N/A</c:v>
                </c:pt>
                <c:pt idx="7">
                  <c:v>4.6100000000000003</c:v>
                </c:pt>
                <c:pt idx="8">
                  <c:v>#N/A</c:v>
                </c:pt>
                <c:pt idx="9">
                  <c:v>5.0999999999999996</c:v>
                </c:pt>
              </c:numCache>
            </c:numRef>
          </c:val>
          <c:extLst>
            <c:ext xmlns:c16="http://schemas.microsoft.com/office/drawing/2014/chart" uri="{C3380CC4-5D6E-409C-BE32-E72D297353CC}">
              <c16:uniqueId val="{00000008-98D2-43B8-86A1-77F6205D8AC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1.95</c:v>
                </c:pt>
                <c:pt idx="2">
                  <c:v>#N/A</c:v>
                </c:pt>
                <c:pt idx="3">
                  <c:v>3.08</c:v>
                </c:pt>
                <c:pt idx="4">
                  <c:v>#N/A</c:v>
                </c:pt>
                <c:pt idx="5">
                  <c:v>4.18</c:v>
                </c:pt>
                <c:pt idx="6">
                  <c:v>#N/A</c:v>
                </c:pt>
                <c:pt idx="7">
                  <c:v>4.74</c:v>
                </c:pt>
                <c:pt idx="8">
                  <c:v>#N/A</c:v>
                </c:pt>
                <c:pt idx="9">
                  <c:v>6.98</c:v>
                </c:pt>
              </c:numCache>
            </c:numRef>
          </c:val>
          <c:extLst>
            <c:ext xmlns:c16="http://schemas.microsoft.com/office/drawing/2014/chart" uri="{C3380CC4-5D6E-409C-BE32-E72D297353CC}">
              <c16:uniqueId val="{00000009-98D2-43B8-86A1-77F6205D8AC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2113</c:v>
                </c:pt>
                <c:pt idx="5">
                  <c:v>2113</c:v>
                </c:pt>
                <c:pt idx="8">
                  <c:v>2061</c:v>
                </c:pt>
                <c:pt idx="11">
                  <c:v>2011</c:v>
                </c:pt>
                <c:pt idx="14">
                  <c:v>1941</c:v>
                </c:pt>
              </c:numCache>
            </c:numRef>
          </c:val>
          <c:extLst>
            <c:ext xmlns:c16="http://schemas.microsoft.com/office/drawing/2014/chart" uri="{C3380CC4-5D6E-409C-BE32-E72D297353CC}">
              <c16:uniqueId val="{00000000-DEB2-463C-82E3-C71959A5234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EB2-463C-82E3-C71959A5234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140</c:v>
                </c:pt>
                <c:pt idx="3">
                  <c:v>72</c:v>
                </c:pt>
                <c:pt idx="6">
                  <c:v>32</c:v>
                </c:pt>
                <c:pt idx="9">
                  <c:v>30</c:v>
                </c:pt>
                <c:pt idx="12">
                  <c:v>28</c:v>
                </c:pt>
              </c:numCache>
            </c:numRef>
          </c:val>
          <c:extLst>
            <c:ext xmlns:c16="http://schemas.microsoft.com/office/drawing/2014/chart" uri="{C3380CC4-5D6E-409C-BE32-E72D297353CC}">
              <c16:uniqueId val="{00000002-DEB2-463C-82E3-C71959A5234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39</c:v>
                </c:pt>
                <c:pt idx="3">
                  <c:v>43</c:v>
                </c:pt>
                <c:pt idx="6">
                  <c:v>48</c:v>
                </c:pt>
                <c:pt idx="9">
                  <c:v>42</c:v>
                </c:pt>
                <c:pt idx="12">
                  <c:v>42</c:v>
                </c:pt>
              </c:numCache>
            </c:numRef>
          </c:val>
          <c:extLst>
            <c:ext xmlns:c16="http://schemas.microsoft.com/office/drawing/2014/chart" uri="{C3380CC4-5D6E-409C-BE32-E72D297353CC}">
              <c16:uniqueId val="{00000003-DEB2-463C-82E3-C71959A5234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534</c:v>
                </c:pt>
                <c:pt idx="3">
                  <c:v>515</c:v>
                </c:pt>
                <c:pt idx="6">
                  <c:v>490</c:v>
                </c:pt>
                <c:pt idx="9">
                  <c:v>449</c:v>
                </c:pt>
                <c:pt idx="12">
                  <c:v>450</c:v>
                </c:pt>
              </c:numCache>
            </c:numRef>
          </c:val>
          <c:extLst>
            <c:ext xmlns:c16="http://schemas.microsoft.com/office/drawing/2014/chart" uri="{C3380CC4-5D6E-409C-BE32-E72D297353CC}">
              <c16:uniqueId val="{00000004-DEB2-463C-82E3-C71959A5234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B2-463C-82E3-C71959A5234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B2-463C-82E3-C71959A5234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2331</c:v>
                </c:pt>
                <c:pt idx="3">
                  <c:v>2285</c:v>
                </c:pt>
                <c:pt idx="6">
                  <c:v>2245</c:v>
                </c:pt>
                <c:pt idx="9">
                  <c:v>2209</c:v>
                </c:pt>
                <c:pt idx="12">
                  <c:v>2122</c:v>
                </c:pt>
              </c:numCache>
            </c:numRef>
          </c:val>
          <c:extLst>
            <c:ext xmlns:c16="http://schemas.microsoft.com/office/drawing/2014/chart" uri="{C3380CC4-5D6E-409C-BE32-E72D297353CC}">
              <c16:uniqueId val="{00000007-DEB2-463C-82E3-C71959A5234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931</c:v>
                </c:pt>
                <c:pt idx="2">
                  <c:v>#N/A</c:v>
                </c:pt>
                <c:pt idx="3">
                  <c:v>#N/A</c:v>
                </c:pt>
                <c:pt idx="4">
                  <c:v>802</c:v>
                </c:pt>
                <c:pt idx="5">
                  <c:v>#N/A</c:v>
                </c:pt>
                <c:pt idx="6">
                  <c:v>#N/A</c:v>
                </c:pt>
                <c:pt idx="7">
                  <c:v>754</c:v>
                </c:pt>
                <c:pt idx="8">
                  <c:v>#N/A</c:v>
                </c:pt>
                <c:pt idx="9">
                  <c:v>#N/A</c:v>
                </c:pt>
                <c:pt idx="10">
                  <c:v>719</c:v>
                </c:pt>
                <c:pt idx="11">
                  <c:v>#N/A</c:v>
                </c:pt>
                <c:pt idx="12">
                  <c:v>#N/A</c:v>
                </c:pt>
                <c:pt idx="13">
                  <c:v>701</c:v>
                </c:pt>
                <c:pt idx="14">
                  <c:v>#N/A</c:v>
                </c:pt>
              </c:numCache>
            </c:numRef>
          </c:val>
          <c:smooth val="0"/>
          <c:extLst>
            <c:ext xmlns:c16="http://schemas.microsoft.com/office/drawing/2014/chart" uri="{C3380CC4-5D6E-409C-BE32-E72D297353CC}">
              <c16:uniqueId val="{00000008-DEB2-463C-82E3-C71959A5234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17385</c:v>
                </c:pt>
                <c:pt idx="5">
                  <c:v>16641</c:v>
                </c:pt>
                <c:pt idx="8">
                  <c:v>16969</c:v>
                </c:pt>
                <c:pt idx="11">
                  <c:v>17635</c:v>
                </c:pt>
                <c:pt idx="14">
                  <c:v>18314</c:v>
                </c:pt>
              </c:numCache>
            </c:numRef>
          </c:val>
          <c:extLst>
            <c:ext xmlns:c16="http://schemas.microsoft.com/office/drawing/2014/chart" uri="{C3380CC4-5D6E-409C-BE32-E72D297353CC}">
              <c16:uniqueId val="{00000000-50CF-435D-B45B-E328E596FC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1908</c:v>
                </c:pt>
                <c:pt idx="5">
                  <c:v>1888</c:v>
                </c:pt>
                <c:pt idx="8">
                  <c:v>1975</c:v>
                </c:pt>
                <c:pt idx="11">
                  <c:v>2091</c:v>
                </c:pt>
                <c:pt idx="14">
                  <c:v>2577</c:v>
                </c:pt>
              </c:numCache>
            </c:numRef>
          </c:val>
          <c:extLst>
            <c:ext xmlns:c16="http://schemas.microsoft.com/office/drawing/2014/chart" uri="{C3380CC4-5D6E-409C-BE32-E72D297353CC}">
              <c16:uniqueId val="{00000001-50CF-435D-B45B-E328E596FC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7114</c:v>
                </c:pt>
                <c:pt idx="5">
                  <c:v>7032</c:v>
                </c:pt>
                <c:pt idx="8">
                  <c:v>7728</c:v>
                </c:pt>
                <c:pt idx="11">
                  <c:v>7811</c:v>
                </c:pt>
                <c:pt idx="14">
                  <c:v>7801</c:v>
                </c:pt>
              </c:numCache>
            </c:numRef>
          </c:val>
          <c:extLst>
            <c:ext xmlns:c16="http://schemas.microsoft.com/office/drawing/2014/chart" uri="{C3380CC4-5D6E-409C-BE32-E72D297353CC}">
              <c16:uniqueId val="{00000002-50CF-435D-B45B-E328E596FC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CF-435D-B45B-E328E596FC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CF-435D-B45B-E328E596FC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44</c:v>
                </c:pt>
                <c:pt idx="3">
                  <c:v>0</c:v>
                </c:pt>
                <c:pt idx="6">
                  <c:v>0</c:v>
                </c:pt>
                <c:pt idx="9">
                  <c:v>0</c:v>
                </c:pt>
                <c:pt idx="12">
                  <c:v>0</c:v>
                </c:pt>
              </c:numCache>
            </c:numRef>
          </c:val>
          <c:extLst>
            <c:ext xmlns:c16="http://schemas.microsoft.com/office/drawing/2014/chart" uri="{C3380CC4-5D6E-409C-BE32-E72D297353CC}">
              <c16:uniqueId val="{00000005-50CF-435D-B45B-E328E596FC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2877</c:v>
                </c:pt>
                <c:pt idx="3">
                  <c:v>2681</c:v>
                </c:pt>
                <c:pt idx="6">
                  <c:v>2478</c:v>
                </c:pt>
                <c:pt idx="9">
                  <c:v>2432</c:v>
                </c:pt>
                <c:pt idx="12">
                  <c:v>2379</c:v>
                </c:pt>
              </c:numCache>
            </c:numRef>
          </c:val>
          <c:extLst>
            <c:ext xmlns:c16="http://schemas.microsoft.com/office/drawing/2014/chart" uri="{C3380CC4-5D6E-409C-BE32-E72D297353CC}">
              <c16:uniqueId val="{00000006-50CF-435D-B45B-E328E596FC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296</c:v>
                </c:pt>
                <c:pt idx="3">
                  <c:v>251</c:v>
                </c:pt>
                <c:pt idx="6">
                  <c:v>205</c:v>
                </c:pt>
                <c:pt idx="9">
                  <c:v>159</c:v>
                </c:pt>
                <c:pt idx="12">
                  <c:v>112</c:v>
                </c:pt>
              </c:numCache>
            </c:numRef>
          </c:val>
          <c:extLst>
            <c:ext xmlns:c16="http://schemas.microsoft.com/office/drawing/2014/chart" uri="{C3380CC4-5D6E-409C-BE32-E72D297353CC}">
              <c16:uniqueId val="{00000007-50CF-435D-B45B-E328E596FC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4944</c:v>
                </c:pt>
                <c:pt idx="3">
                  <c:v>4722</c:v>
                </c:pt>
                <c:pt idx="6">
                  <c:v>4689</c:v>
                </c:pt>
                <c:pt idx="9">
                  <c:v>4857</c:v>
                </c:pt>
                <c:pt idx="12">
                  <c:v>4867</c:v>
                </c:pt>
              </c:numCache>
            </c:numRef>
          </c:val>
          <c:extLst>
            <c:ext xmlns:c16="http://schemas.microsoft.com/office/drawing/2014/chart" uri="{C3380CC4-5D6E-409C-BE32-E72D297353CC}">
              <c16:uniqueId val="{00000008-50CF-435D-B45B-E328E596FC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280</c:v>
                </c:pt>
                <c:pt idx="3">
                  <c:v>213</c:v>
                </c:pt>
                <c:pt idx="6">
                  <c:v>184</c:v>
                </c:pt>
                <c:pt idx="9">
                  <c:v>157</c:v>
                </c:pt>
                <c:pt idx="12">
                  <c:v>132</c:v>
                </c:pt>
              </c:numCache>
            </c:numRef>
          </c:val>
          <c:extLst>
            <c:ext xmlns:c16="http://schemas.microsoft.com/office/drawing/2014/chart" uri="{C3380CC4-5D6E-409C-BE32-E72D297353CC}">
              <c16:uniqueId val="{00000009-50CF-435D-B45B-E328E596FC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20215</c:v>
                </c:pt>
                <c:pt idx="3">
                  <c:v>19450</c:v>
                </c:pt>
                <c:pt idx="6">
                  <c:v>19811</c:v>
                </c:pt>
                <c:pt idx="9">
                  <c:v>20692</c:v>
                </c:pt>
                <c:pt idx="12">
                  <c:v>21936</c:v>
                </c:pt>
              </c:numCache>
            </c:numRef>
          </c:val>
          <c:extLst>
            <c:ext xmlns:c16="http://schemas.microsoft.com/office/drawing/2014/chart" uri="{C3380CC4-5D6E-409C-BE32-E72D297353CC}">
              <c16:uniqueId val="{0000000A-50CF-435D-B45B-E328E596FCB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2250</c:v>
                </c:pt>
                <c:pt idx="2">
                  <c:v>#N/A</c:v>
                </c:pt>
                <c:pt idx="3">
                  <c:v>#N/A</c:v>
                </c:pt>
                <c:pt idx="4">
                  <c:v>1756</c:v>
                </c:pt>
                <c:pt idx="5">
                  <c:v>#N/A</c:v>
                </c:pt>
                <c:pt idx="6">
                  <c:v>#N/A</c:v>
                </c:pt>
                <c:pt idx="7">
                  <c:v>695</c:v>
                </c:pt>
                <c:pt idx="8">
                  <c:v>#N/A</c:v>
                </c:pt>
                <c:pt idx="9">
                  <c:v>#N/A</c:v>
                </c:pt>
                <c:pt idx="10">
                  <c:v>759</c:v>
                </c:pt>
                <c:pt idx="11">
                  <c:v>#N/A</c:v>
                </c:pt>
                <c:pt idx="12">
                  <c:v>#N/A</c:v>
                </c:pt>
                <c:pt idx="13">
                  <c:v>733</c:v>
                </c:pt>
                <c:pt idx="14">
                  <c:v>#N/A</c:v>
                </c:pt>
              </c:numCache>
            </c:numRef>
          </c:val>
          <c:smooth val="0"/>
          <c:extLst>
            <c:ext xmlns:c16="http://schemas.microsoft.com/office/drawing/2014/chart" uri="{C3380CC4-5D6E-409C-BE32-E72D297353CC}">
              <c16:uniqueId val="{0000000B-50CF-435D-B45B-E328E596FCB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2761</c:v>
                </c:pt>
                <c:pt idx="1">
                  <c:v>2819</c:v>
                </c:pt>
                <c:pt idx="2">
                  <c:v>2849</c:v>
                </c:pt>
              </c:numCache>
            </c:numRef>
          </c:val>
          <c:extLst>
            <c:ext xmlns:c16="http://schemas.microsoft.com/office/drawing/2014/chart" uri="{C3380CC4-5D6E-409C-BE32-E72D297353CC}">
              <c16:uniqueId val="{00000000-F360-41FF-82BA-C4E40A6609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2001</c:v>
                </c:pt>
                <c:pt idx="1">
                  <c:v>2001</c:v>
                </c:pt>
                <c:pt idx="2">
                  <c:v>2002</c:v>
                </c:pt>
              </c:numCache>
            </c:numRef>
          </c:val>
          <c:extLst>
            <c:ext xmlns:c16="http://schemas.microsoft.com/office/drawing/2014/chart" uri="{C3380CC4-5D6E-409C-BE32-E72D297353CC}">
              <c16:uniqueId val="{00000001-F360-41FF-82BA-C4E40A6609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4780</c:v>
                </c:pt>
                <c:pt idx="1">
                  <c:v>4808</c:v>
                </c:pt>
                <c:pt idx="2">
                  <c:v>4820</c:v>
                </c:pt>
              </c:numCache>
            </c:numRef>
          </c:val>
          <c:extLst>
            <c:ext xmlns:c16="http://schemas.microsoft.com/office/drawing/2014/chart" uri="{C3380CC4-5D6E-409C-BE32-E72D297353CC}">
              <c16:uniqueId val="{00000002-F360-41FF-82BA-C4E40A66091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{87D0D4B7-7D5F-4CC6-8246-350DD31664D2}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2E1-4500-AAE5-7E1230C36A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{35CCDB8C-CDF0-4BCB-BD78-8F8B7C178EFB}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E1-4500-AAE5-7E1230C36A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{8C83A03F-54A9-4E37-AE3D-59A2070F957C}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E1-4500-AAE5-7E1230C36A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{9CF40AEB-FB53-4841-8A06-ECC15529EFA9}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E1-4500-AAE5-7E1230C36A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{24EFDB98-802E-4817-A6E5-1804933E7823}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E1-4500-AAE5-7E1230C36AA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{5910ADD5-FA47-4727-9309-B14114C191CD}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2E1-4500-AAE5-7E1230C36AA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{A888BADB-BAC7-4AAB-AB6C-C3C4C09AE25D}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2E1-4500-AAE5-7E1230C36AA8}"/>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{56AC91E8-460D-4CF7-A611-030924EC060D}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2E1-4500-AAE5-7E1230C36AA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{79B11C89-6647-4688-8A56-25DEEE4CEF44}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2E1-4500-AAE5-7E1230C36A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64.7</c:v>
                </c:pt>
              </c:numCache>
            </c:numRef>
          </c:xVal>
          <c:yVal>
            <c:numRef>
              <c:f>公会計指標分析・財政指標組合せ分析表!$BP$51:$DC$51</c:f>
              <c:numCache>
                <c:formatCode>#,##0.0;"▲ "#,##0.0</c:formatCode>
                <c:ptCount val="40"/>
                <c:pt idx="24">
                  <c:v>9.6</c:v>
                </c:pt>
              </c:numCache>
            </c:numRef>
          </c:yVal>
          <c:smooth val="0"/>
          <c:extLst>
            <c:ext xmlns:c16="http://schemas.microsoft.com/office/drawing/2014/chart" uri="{C3380CC4-5D6E-409C-BE32-E72D297353CC}">
              <c16:uniqueId val="{00000009-A2E1-4500-AAE5-7E1230C36AA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{A6B753DF-FEC3-45A8-BAFE-AEB4D61AA944}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2E1-4500-AAE5-7E1230C36AA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{907654DE-2B2B-4AA3-A2ED-86907A32B0B5}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E1-4500-AAE5-7E1230C36A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{616BDC01-5A15-4C5D-81EC-5F1894354CE3}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E1-4500-AAE5-7E1230C36A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{C548DEAA-9B2E-4644-9CEB-86C77735F954}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E1-4500-AAE5-7E1230C36A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{B18FE81A-4872-4AB0-A4AB-7DDD2C78C63C}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E1-4500-AAE5-7E1230C36AA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{EC779ECC-9222-49B6-A726-D33B26E9F3A8}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2E1-4500-AAE5-7E1230C36AA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{CA3EF161-EF34-40E6-A763-AD7951E2F14F}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2E1-4500-AAE5-7E1230C36AA8}"/>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{441748D4-20A2-463E-9E12-F1F40ECC4C15}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2E1-4500-AAE5-7E1230C36AA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{49BF61C9-DD99-41B9-BC8F-88888396275D}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2E1-4500-AAE5-7E1230C36A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56.1</c:v>
                </c:pt>
              </c:numCache>
            </c:numRef>
          </c:xVal>
          <c:yVal>
            <c:numRef>
              <c:f>公会計指標分析・財政指標組合せ分析表!$BP$55:$DC$55</c:f>
              <c:numCache>
                <c:formatCode>#,##0.0;"▲ "#,##0.0</c:formatCode>
                <c:ptCount val="40"/>
                <c:pt idx="24">
                  <c:v>21</c:v>
                </c:pt>
              </c:numCache>
            </c:numRef>
          </c:yVal>
          <c:smooth val="0"/>
          <c:extLst>
            <c:ext xmlns:c16="http://schemas.microsoft.com/office/drawing/2014/chart" uri="{C3380CC4-5D6E-409C-BE32-E72D297353CC}">
              <c16:uniqueId val="{00000013-A2E1-4500-AAE5-7E1230C36AA8}"/>
            </c:ext>
          </c:extLst>
        </c:ser>
        <c:dLbls>
          <c:showLegendKey val="0"/>
          <c:showVal val="1"/>
          <c:showCatName val="0"/>
          <c:showSerName val="0"/>
          <c:showPercent val="0"/>
          <c:showBubbleSize val="0"/>
        </c:dLbls>
        <c:axId val="46179840"/>
        <c:axId val="46181760"/>
      </c:scatterChart>
      <c:valAx>
        <c:axId val="46179840"/>
        <c:scaling>
          <c:orientation val="minMax"/>
          <c:max val="65.5"/>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3"/>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{6C7EB1D7-C6EC-41ED-BC56-A0C047253472}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C0B-4D42-9AF7-D357D3A107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{60DAFF7A-7157-4F53-A936-B18E6F2D0F8A}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0B-4D42-9AF7-D357D3A107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{D6806037-1A55-4FD4-AA4B-F1CE94BDDF92}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0B-4D42-9AF7-D357D3A107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{2A636DA5-9042-4A07-B86D-35BF8BEE9D38}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0B-4D42-9AF7-D357D3A107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{CB39F23E-459D-406D-BEB1-221AF43E8C54}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0B-4D42-9AF7-D357D3A1078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{E6E22E61-8AA3-4C9B-83E8-6F1D50B2B33F}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C0B-4D42-9AF7-D357D3A1078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{FD3C1A71-87AE-4B81-B695-012DFB5F04F8}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C0B-4D42-9AF7-D357D3A1078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{2D054C9D-3328-4420-A030-C4DDCF94A505}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C0B-4D42-9AF7-D357D3A1078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{F977B91E-8C04-4D20-A928-D324F71C1C95}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C0B-4D42-9AF7-D357D3A107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10.7</c:v>
                </c:pt>
                <c:pt idx="16">
                  <c:v>9.9</c:v>
                </c:pt>
                <c:pt idx="24">
                  <c:v>9.4</c:v>
                </c:pt>
                <c:pt idx="32">
                  <c:v>9.1</c:v>
                </c:pt>
              </c:numCache>
            </c:numRef>
          </c:xVal>
          <c:yVal>
            <c:numRef>
              <c:f>公会計指標分析・財政指標組合せ分析表!$BP$73:$DC$73</c:f>
              <c:numCache>
                <c:formatCode>#,##0.0;"▲ "#,##0.0</c:formatCode>
                <c:ptCount val="40"/>
                <c:pt idx="0">
                  <c:v>26.1</c:v>
                </c:pt>
                <c:pt idx="8">
                  <c:v>21.7</c:v>
                </c:pt>
                <c:pt idx="16">
                  <c:v>8.4</c:v>
                </c:pt>
                <c:pt idx="24">
                  <c:v>9.6</c:v>
                </c:pt>
                <c:pt idx="32">
                  <c:v>9.5</c:v>
                </c:pt>
              </c:numCache>
            </c:numRef>
          </c:yVal>
          <c:smooth val="0"/>
          <c:extLst>
            <c:ext xmlns:c16="http://schemas.microsoft.com/office/drawing/2014/chart" uri="{C3380CC4-5D6E-409C-BE32-E72D297353CC}">
              <c16:uniqueId val="{00000009-2C0B-4D42-9AF7-D357D3A1078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{FEE708D2-4ACE-4765-AA7C-F5966033C25A}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C0B-4D42-9AF7-D357D3A1078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{F1A2207F-6935-41D1-892D-60A78B30C0BF}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0B-4D42-9AF7-D357D3A107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{9C7B05B4-1164-4218-AFB4-6213F5B4D786}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0B-4D42-9AF7-D357D3A107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{5DE8AA14-58FD-48F9-8D36-DB84FFB2FB20}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0B-4D42-9AF7-D357D3A107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{9B233588-1436-4E66-AD2A-D7633040D529}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0B-4D42-9AF7-D357D3A1078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{05E4AE15-F4A6-4D01-81DD-B8ED339DE403}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C0B-4D42-9AF7-D357D3A1078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{D10C1B59-2752-471B-A5B0-C4E9EF3AD0BC}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C0B-4D42-9AF7-D357D3A10781}"/>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{F41A8769-5430-4E90-9D8A-5A555E6C0FA2}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C0B-4D42-9AF7-D357D3A10781}"/>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{95BA696A-C5F4-4848-AFC3-F3A80986E318}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C0B-4D42-9AF7-D357D3A107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2C0B-4D42-9AF7-D357D3A10781}"/>
            </c:ext>
          </c:extLst>
        </c:ser>
        <c:dLbls>
          <c:showLegendKey val="0"/>
          <c:showVal val="1"/>
          <c:showCatName val="0"/>
          <c:showSerName val="0"/>
          <c:showPercent val="0"/>
          <c:showBubbleSize val="0"/>
        </c:dLbls>
        <c:axId val="84219776"/>
        <c:axId val="84234240"/>
      </c:scatterChart>
      <c:valAx>
        <c:axId val="84219776"/>
        <c:scaling>
          <c:orientation val="minMax"/>
          <c:max val="12.4"/>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0"/>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元利償還金等は、過去に借入れた地方債の償還が進み、新規の借入を抑制したことで減少してきた。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また、新規に借入する場合も過疎対策事業債、合併特例債など公債費算入の高い地方債とすることで、算入公債等が増加している、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今後は、大型事業の実施により、元利償還金の増加が見込まれるが、将来推計等に基づき、実質公債費比率の適正な水準の維持に努める。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将来負担額は、過去に借入れた地方債の償還が進んでいるが大型事業の実施により、新規の借入が増えている。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職員数の減少から、退職手当負担見込額は、減少している。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都市計画事業における地方債が増加していることから、充当可能特定歳入は、増加している。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基準財政需要額算入見込額は、大型事業を実施していることから、増加している。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今後も将来推計に基づき、将来負担比率の適正な水準の維持に努める。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北海道遠軽町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全体としては、財政調整委基金及び特定目的金がわずかに増加している。各基金の増減理由のとおり</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数年以内に減債基金及びまちづくり振興基金からの繰入金の増加により、基金残高の減少が見込まれる。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まちづくり振興基金の使途　まちづくりの推進のため、公共施設の整備やソフト事業など幅広く活用している。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地域振興基金の使途　合併時に合併特例債により造成した基金であり、まちづくりの推進のために活用するものであるが、合併特例債の償還期間中であることから、これまで活用したことはない。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については、ふるさと納税寄附金のあった場合、基本的に本基金に積み立て、翌年度に該当事業に充当している。このため、ふるさと納税寄附金の増減により基金残高が増減すること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まちづくり振興基金については、現在進めている大型事業のために積み立てた分（寄附金含む）の繰入による減少が見込まれる。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平成２７年度までは、人件費及び公債費の減少が大きかったことから、積立額が増加傾向にあった。平成２９年度は、株式譲渡所得による町民税所得割の大幅な増加があったことから増加した。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町の財政計画において、財政調整基金残高の適正水準を標準財政規模の１０％以上としており、同水準の維持に努める。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基金利子の増加により、微増している。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現在進めている大型事業により、後年度における公債費の増加が見込まれていることから、必要に応じ繰入していく。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07569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4516100" y="171450"/>
          <a:ext cx="3359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4512925" y="168275"/>
          <a:ext cx="334327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4538325" y="174625"/>
          <a:ext cx="328612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122150" y="171450"/>
          <a:ext cx="22606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147550" y="168275"/>
          <a:ext cx="22161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172950" y="174625"/>
          <a:ext cx="2178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25450" y="365125"/>
          <a:ext cx="858202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2450" y="396875"/>
          <a:ext cx="1168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685925" y="396875"/>
          <a:ext cx="113347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20,362
20,294
1,332.45
17,250,296
16,584,411
658,923
9,429,051
21,936,296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819400" y="396875"/>
          <a:ext cx="1295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114800" y="415925"/>
          <a:ext cx="17176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5832475" y="415925"/>
          <a:ext cx="10699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6965950" y="428625"/>
          <a:ext cx="5492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114800" y="1038225"/>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5895975" y="1038225"/>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445625" y="365125"/>
          <a:ext cx="12954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658350" y="428625"/>
          <a:ext cx="113347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658350" y="542925"/>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658350" y="885825"/>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499600" y="517525"/>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55357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55357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59802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518650" y="885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59802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518650" y="1266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098550" y="3578225"/>
          <a:ext cx="36131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19439" y="3853117"/>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3440562" y="3836446"/>
          <a:ext cx="39915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6609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6609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59563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59563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3787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3787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098550" y="4181475"/>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4949825"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4949825"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49974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昭和４０～</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年代にかけて整備された施設が、全体の</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割以上を占めていることから高い率となっている。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079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098550" y="6340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5185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098550" y="603204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5185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098550" y="572361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5185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098550" y="5415189"/>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5185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098550" y="5106761"/>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5185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098550" y="479833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5185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098550" y="448990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5185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098550" y="4181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5185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098550" y="4181475"/>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074795" y="4452892"/>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127500" y="583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3987800" y="583465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127500" y="422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3987800" y="445289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1" name="有形固定資産減価償却率平均値テキスト"/>
        <xdr:cNvSpPr txBox="1"/>
      </xdr:nvSpPr>
      <xdr:spPr>
        <a:xfrm>
          <a:off x="4127500" y="5092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025900" y="511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3429000" y="517624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2781300" y="52595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392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330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2682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0351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38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110399</xdr:rowOff>
    </xdr:from>
    <xdr:to>
      <xdr:col>19</xdr:col>
      <xdr:colOff>187325</xdr:colOff>
      <xdr:row>29</xdr:row>
      <xdr:rowOff>40549</xdr:rowOff>
    </xdr:to>
    <xdr:sp macro="" textlink="">
      <xdr:nvSpPr>
        <xdr:cNvPr id="80" name="楕円 79"/>
        <xdr:cNvSpPr/>
      </xdr:nvSpPr>
      <xdr:spPr>
        <a:xfrm>
          <a:off x="3429000" y="491099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125475</xdr:rowOff>
    </xdr:from>
    <xdr:ext cx="405111" cy="259045"/>
    <xdr:sp macro="" textlink="">
      <xdr:nvSpPr>
        <xdr:cNvPr id="81" name="n_1aveValue有形固定資産減価償却率"/>
        <xdr:cNvSpPr txBox="1"/>
      </xdr:nvSpPr>
      <xdr:spPr>
        <a:xfrm>
          <a:off x="3293119" y="5268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2" name="n_2aveValue有形固定資産減価償却率"/>
        <xdr:cNvSpPr txBox="1"/>
      </xdr:nvSpPr>
      <xdr:spPr>
        <a:xfrm>
          <a:off x="2658119" y="5034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57076</xdr:rowOff>
    </xdr:from>
    <xdr:ext cx="405111" cy="259045"/>
    <xdr:sp macro="" textlink="">
      <xdr:nvSpPr>
        <xdr:cNvPr id="83" name="n_1mainValue有形固定資産減価償却率"/>
        <xdr:cNvSpPr txBox="1"/>
      </xdr:nvSpPr>
      <xdr:spPr>
        <a:xfrm>
          <a:off x="3293119" y="4686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9645650" y="3578225"/>
          <a:ext cx="358457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0431376" y="3853117"/>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xdr:cNvSpPr/>
      </xdr:nvSpPr>
      <xdr:spPr>
        <a:xfrm>
          <a:off x="11844738" y="3836446"/>
          <a:ext cx="6564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32080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32080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45034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45034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5897225"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5897225"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9645650" y="4181475"/>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3468350"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3468350"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35445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債務償還可能年数は、地方債の現在高の減少により、減少傾向にあったが、今後は道の駅や町民センターの整備などの大型事業の実施に伴い地方債の現在高の増加が見込まれる。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また、地方交付税などの経常一般財源等が減少していることから債務償還可能年数は、伸びることが見込まれる。</a:t>
          </a: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960755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9645650" y="6340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9645650" y="598064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93312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9645650" y="562080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93312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9645650" y="52609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4" name="テキスト ボックス 103"/>
        <xdr:cNvSpPr txBox="1"/>
      </xdr:nvSpPr>
      <xdr:spPr>
        <a:xfrm>
          <a:off x="92799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9645650" y="490114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6" name="テキスト ボックス 105"/>
        <xdr:cNvSpPr txBox="1"/>
      </xdr:nvSpPr>
      <xdr:spPr>
        <a:xfrm>
          <a:off x="92799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9645650" y="454130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92799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9645650" y="4181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92799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9645650" y="4181475"/>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2" name="直線コネクタ 111"/>
        <xdr:cNvCxnSpPr/>
      </xdr:nvCxnSpPr>
      <xdr:spPr>
        <a:xfrm flipV="1">
          <a:off x="12593320" y="4706832"/>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3" name="債務償還可能年数最小値テキスト"/>
        <xdr:cNvSpPr txBox="1"/>
      </xdr:nvSpPr>
      <xdr:spPr>
        <a:xfrm>
          <a:off x="12646025"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4" name="直線コネクタ 113"/>
        <xdr:cNvCxnSpPr/>
      </xdr:nvCxnSpPr>
      <xdr:spPr>
        <a:xfrm>
          <a:off x="12534900" y="59806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15" name="債務償還可能年数最大値テキスト"/>
        <xdr:cNvSpPr txBox="1"/>
      </xdr:nvSpPr>
      <xdr:spPr>
        <a:xfrm>
          <a:off x="12646025" y="448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16" name="直線コネクタ 115"/>
        <xdr:cNvCxnSpPr/>
      </xdr:nvCxnSpPr>
      <xdr:spPr>
        <a:xfrm>
          <a:off x="12534900" y="47068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17" name="債務償還可能年数平均値テキスト"/>
        <xdr:cNvSpPr txBox="1"/>
      </xdr:nvSpPr>
      <xdr:spPr>
        <a:xfrm>
          <a:off x="12646025" y="535666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18" name="フローチャート: 判断 117"/>
        <xdr:cNvSpPr/>
      </xdr:nvSpPr>
      <xdr:spPr>
        <a:xfrm>
          <a:off x="12573000" y="550523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244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18491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12014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0553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990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47625</xdr:rowOff>
    </xdr:from>
    <xdr:to>
      <xdr:col>76</xdr:col>
      <xdr:colOff>73025</xdr:colOff>
      <xdr:row>32</xdr:row>
      <xdr:rowOff>149225</xdr:rowOff>
    </xdr:to>
    <xdr:sp macro="" textlink="">
      <xdr:nvSpPr>
        <xdr:cNvPr id="124" name="楕円 123"/>
        <xdr:cNvSpPr/>
      </xdr:nvSpPr>
      <xdr:spPr>
        <a:xfrm>
          <a:off x="12573000" y="553402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26052</xdr:rowOff>
    </xdr:from>
    <xdr:ext cx="340478" cy="259045"/>
    <xdr:sp macro="" textlink="">
      <xdr:nvSpPr>
        <xdr:cNvPr id="125" name="債務償還可能年数該当値テキスト"/>
        <xdr:cNvSpPr txBox="1"/>
      </xdr:nvSpPr>
      <xdr:spPr>
        <a:xfrm>
          <a:off x="12646025" y="55124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098550" y="718185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098550" y="10944225"/>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8001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59563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8001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59563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20,362
20,294
1,332.45
17,250,296
16,584,411
658,923
9,429,051
21,936,296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39490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39878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3889375" y="70580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39878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3889375" y="57359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39878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38989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203575" y="64509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428875"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122555</xdr:rowOff>
    </xdr:from>
    <xdr:to>
      <xdr:col>20</xdr:col>
      <xdr:colOff>38100</xdr:colOff>
      <xdr:row>37</xdr:row>
      <xdr:rowOff>52705</xdr:rowOff>
    </xdr:to>
    <xdr:sp macro="" textlink="">
      <xdr:nvSpPr>
        <xdr:cNvPr id="70" name="楕円 69"/>
        <xdr:cNvSpPr/>
      </xdr:nvSpPr>
      <xdr:spPr>
        <a:xfrm>
          <a:off x="3203575" y="62947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28592</xdr:rowOff>
    </xdr:from>
    <xdr:ext cx="405111" cy="259045"/>
    <xdr:sp macro="" textlink="">
      <xdr:nvSpPr>
        <xdr:cNvPr id="71" name="n_1aveValue【道路】&#10;有形固定資産減価償却率"/>
        <xdr:cNvSpPr txBox="1"/>
      </xdr:nvSpPr>
      <xdr:spPr>
        <a:xfrm>
          <a:off x="306769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2" name="n_2aveValue【道路】&#10;有形固定資産減価償却率"/>
        <xdr:cNvSpPr txBox="1"/>
      </xdr:nvSpPr>
      <xdr:spPr>
        <a:xfrm>
          <a:off x="230569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69232</xdr:rowOff>
    </xdr:from>
    <xdr:ext cx="405111" cy="259045"/>
    <xdr:sp macro="" textlink="">
      <xdr:nvSpPr>
        <xdr:cNvPr id="73" name="n_1mainValue【道路】&#10;有形固定資産減価償却率"/>
        <xdr:cNvSpPr txBox="1"/>
      </xdr:nvSpPr>
      <xdr:spPr>
        <a:xfrm>
          <a:off x="306769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517735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517735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517735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5" name="直線コネクタ 94"/>
        <xdr:cNvCxnSpPr/>
      </xdr:nvCxnSpPr>
      <xdr:spPr>
        <a:xfrm flipV="1">
          <a:off x="8905240"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6" name="【道路】&#10;一人当たり延長最小値テキスト"/>
        <xdr:cNvSpPr txBox="1"/>
      </xdr:nvSpPr>
      <xdr:spPr>
        <a:xfrm>
          <a:off x="8943975"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97" name="直線コネクタ 96"/>
        <xdr:cNvCxnSpPr/>
      </xdr:nvCxnSpPr>
      <xdr:spPr>
        <a:xfrm>
          <a:off x="8845550" y="70471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98" name="【道路】&#10;一人当たり延長最大値テキスト"/>
        <xdr:cNvSpPr txBox="1"/>
      </xdr:nvSpPr>
      <xdr:spPr>
        <a:xfrm>
          <a:off x="8943975"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99" name="直線コネクタ 98"/>
        <xdr:cNvCxnSpPr/>
      </xdr:nvCxnSpPr>
      <xdr:spPr>
        <a:xfrm>
          <a:off x="8845550" y="58051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0" name="【道路】&#10;一人当たり延長平均値テキスト"/>
        <xdr:cNvSpPr txBox="1"/>
      </xdr:nvSpPr>
      <xdr:spPr>
        <a:xfrm>
          <a:off x="8943975"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1" name="フローチャート: 判断 100"/>
        <xdr:cNvSpPr/>
      </xdr:nvSpPr>
      <xdr:spPr>
        <a:xfrm>
          <a:off x="8883650" y="664967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2" name="フローチャート: 判断 101"/>
        <xdr:cNvSpPr/>
      </xdr:nvSpPr>
      <xdr:spPr>
        <a:xfrm>
          <a:off x="815975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3" name="フローチャート: 判断 102"/>
        <xdr:cNvSpPr/>
      </xdr:nvSpPr>
      <xdr:spPr>
        <a:xfrm>
          <a:off x="7413625" y="66778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57267</xdr:rowOff>
    </xdr:from>
    <xdr:to>
      <xdr:col>50</xdr:col>
      <xdr:colOff>165100</xdr:colOff>
      <xdr:row>33</xdr:row>
      <xdr:rowOff>158867</xdr:rowOff>
    </xdr:to>
    <xdr:sp macro="" textlink="">
      <xdr:nvSpPr>
        <xdr:cNvPr id="109" name="楕円 108"/>
        <xdr:cNvSpPr/>
      </xdr:nvSpPr>
      <xdr:spPr>
        <a:xfrm>
          <a:off x="8159750" y="571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64223</xdr:rowOff>
    </xdr:from>
    <xdr:ext cx="469744" cy="259045"/>
    <xdr:sp macro="" textlink="">
      <xdr:nvSpPr>
        <xdr:cNvPr id="110" name="n_1aveValue【道路】&#10;一人当たり延長"/>
        <xdr:cNvSpPr txBox="1"/>
      </xdr:nvSpPr>
      <xdr:spPr>
        <a:xfrm>
          <a:off x="7991552"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1" name="n_2aveValue【道路】&#10;一人当たり延長"/>
        <xdr:cNvSpPr txBox="1"/>
      </xdr:nvSpPr>
      <xdr:spPr>
        <a:xfrm>
          <a:off x="72581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3944</xdr:rowOff>
    </xdr:from>
    <xdr:ext cx="534377" cy="259045"/>
    <xdr:sp macro="" textlink="">
      <xdr:nvSpPr>
        <xdr:cNvPr id="112" name="n_1mainValue【道路】&#10;一人当たり延長"/>
        <xdr:cNvSpPr txBox="1"/>
      </xdr:nvSpPr>
      <xdr:spPr>
        <a:xfrm>
          <a:off x="7959236" y="549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3" name="直線コネクタ 122"/>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4" name="テキスト ボックス 123"/>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5" name="直線コネクタ 124"/>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6" name="テキスト ボックス 125"/>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7" name="直線コネクタ 126"/>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8" name="テキスト ボックス 127"/>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9" name="直線コネクタ 128"/>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0" name="テキスト ボックス 129"/>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1" name="直線コネクタ 130"/>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2" name="テキスト ボックス 131"/>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3" name="直線コネクタ 132"/>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4" name="テキスト ボックス 133"/>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38" name="直線コネクタ 137"/>
        <xdr:cNvCxnSpPr/>
      </xdr:nvCxnSpPr>
      <xdr:spPr>
        <a:xfrm flipV="1">
          <a:off x="39490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39" name="【橋りょう・トンネル】&#10;有形固定資産減価償却率最小値テキスト"/>
        <xdr:cNvSpPr txBox="1"/>
      </xdr:nvSpPr>
      <xdr:spPr>
        <a:xfrm>
          <a:off x="39878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0" name="直線コネクタ 139"/>
        <xdr:cNvCxnSpPr/>
      </xdr:nvCxnSpPr>
      <xdr:spPr>
        <a:xfrm>
          <a:off x="3889375" y="110462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1" name="【橋りょう・トンネル】&#10;有形固定資産減価償却率最大値テキスト"/>
        <xdr:cNvSpPr txBox="1"/>
      </xdr:nvSpPr>
      <xdr:spPr>
        <a:xfrm>
          <a:off x="39878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2" name="直線コネクタ 141"/>
        <xdr:cNvCxnSpPr/>
      </xdr:nvCxnSpPr>
      <xdr:spPr>
        <a:xfrm>
          <a:off x="3889375" y="96697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43" name="【橋りょう・トンネル】&#10;有形固定資産減価償却率平均値テキスト"/>
        <xdr:cNvSpPr txBox="1"/>
      </xdr:nvSpPr>
      <xdr:spPr>
        <a:xfrm>
          <a:off x="39878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44" name="フローチャート: 判断 143"/>
        <xdr:cNvSpPr/>
      </xdr:nvSpPr>
      <xdr:spPr>
        <a:xfrm>
          <a:off x="38989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45" name="フローチャート: 判断 144"/>
        <xdr:cNvSpPr/>
      </xdr:nvSpPr>
      <xdr:spPr>
        <a:xfrm>
          <a:off x="3203575" y="101284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46" name="フローチャート: 判断 145"/>
        <xdr:cNvSpPr/>
      </xdr:nvSpPr>
      <xdr:spPr>
        <a:xfrm>
          <a:off x="2428875"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7" name="テキスト ボックス 146"/>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35741</xdr:rowOff>
    </xdr:from>
    <xdr:to>
      <xdr:col>20</xdr:col>
      <xdr:colOff>38100</xdr:colOff>
      <xdr:row>59</xdr:row>
      <xdr:rowOff>137341</xdr:rowOff>
    </xdr:to>
    <xdr:sp macro="" textlink="">
      <xdr:nvSpPr>
        <xdr:cNvPr id="152" name="楕円 151"/>
        <xdr:cNvSpPr/>
      </xdr:nvSpPr>
      <xdr:spPr>
        <a:xfrm>
          <a:off x="3203575" y="1015129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131008</xdr:rowOff>
    </xdr:from>
    <xdr:ext cx="405111" cy="259045"/>
    <xdr:sp macro="" textlink="">
      <xdr:nvSpPr>
        <xdr:cNvPr id="153" name="n_1aveValue【橋りょう・トンネル】&#10;有形固定資産減価償却率"/>
        <xdr:cNvSpPr txBox="1"/>
      </xdr:nvSpPr>
      <xdr:spPr>
        <a:xfrm>
          <a:off x="306769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54" name="n_2aveValue【橋りょう・トンネル】&#10;有形固定資産減価償却率"/>
        <xdr:cNvSpPr txBox="1"/>
      </xdr:nvSpPr>
      <xdr:spPr>
        <a:xfrm>
          <a:off x="230569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128468</xdr:rowOff>
    </xdr:from>
    <xdr:ext cx="405111" cy="259045"/>
    <xdr:sp macro="" textlink="">
      <xdr:nvSpPr>
        <xdr:cNvPr id="155" name="n_1mainValue【橋りょう・トンネル】&#10;有形固定資産減価償却率"/>
        <xdr:cNvSpPr txBox="1"/>
      </xdr:nvSpPr>
      <xdr:spPr>
        <a:xfrm>
          <a:off x="306769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7" name="テキスト ボックス 166"/>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69" name="テキスト ボックス 168"/>
        <xdr:cNvSpPr txBox="1"/>
      </xdr:nvSpPr>
      <xdr:spPr>
        <a:xfrm>
          <a:off x="512275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1" name="テキスト ボックス 170"/>
        <xdr:cNvSpPr txBox="1"/>
      </xdr:nvSpPr>
      <xdr:spPr>
        <a:xfrm>
          <a:off x="512275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3" name="テキスト ボックス 172"/>
        <xdr:cNvSpPr txBox="1"/>
      </xdr:nvSpPr>
      <xdr:spPr>
        <a:xfrm>
          <a:off x="512275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5" name="テキスト ボックス 174"/>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7" name="テキスト ボックス 176"/>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79" name="直線コネクタ 178"/>
        <xdr:cNvCxnSpPr/>
      </xdr:nvCxnSpPr>
      <xdr:spPr>
        <a:xfrm flipV="1">
          <a:off x="8905240"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0" name="【橋りょう・トンネル】&#10;一人当たり有形固定資産（償却資産）額最小値テキスト"/>
        <xdr:cNvSpPr txBox="1"/>
      </xdr:nvSpPr>
      <xdr:spPr>
        <a:xfrm>
          <a:off x="8943975"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81" name="直線コネクタ 180"/>
        <xdr:cNvCxnSpPr/>
      </xdr:nvCxnSpPr>
      <xdr:spPr>
        <a:xfrm>
          <a:off x="8845550" y="110434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82" name="【橋りょう・トンネル】&#10;一人当たり有形固定資産（償却資産）額最大値テキスト"/>
        <xdr:cNvSpPr txBox="1"/>
      </xdr:nvSpPr>
      <xdr:spPr>
        <a:xfrm>
          <a:off x="8943975"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83" name="直線コネクタ 182"/>
        <xdr:cNvCxnSpPr/>
      </xdr:nvCxnSpPr>
      <xdr:spPr>
        <a:xfrm>
          <a:off x="8845550" y="969821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184" name="【橋りょう・トンネル】&#10;一人当たり有形固定資産（償却資産）額平均値テキスト"/>
        <xdr:cNvSpPr txBox="1"/>
      </xdr:nvSpPr>
      <xdr:spPr>
        <a:xfrm>
          <a:off x="8943975"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85" name="フローチャート: 判断 184"/>
        <xdr:cNvSpPr/>
      </xdr:nvSpPr>
      <xdr:spPr>
        <a:xfrm>
          <a:off x="8883650" y="107878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86" name="フローチャート: 判断 185"/>
        <xdr:cNvSpPr/>
      </xdr:nvSpPr>
      <xdr:spPr>
        <a:xfrm>
          <a:off x="815975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87" name="フローチャート: 判断 186"/>
        <xdr:cNvSpPr/>
      </xdr:nvSpPr>
      <xdr:spPr>
        <a:xfrm>
          <a:off x="7413625" y="108120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8" name="テキスト ボックス 187"/>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51723</xdr:rowOff>
    </xdr:from>
    <xdr:to>
      <xdr:col>50</xdr:col>
      <xdr:colOff>165100</xdr:colOff>
      <xdr:row>60</xdr:row>
      <xdr:rowOff>153323</xdr:rowOff>
    </xdr:to>
    <xdr:sp macro="" textlink="">
      <xdr:nvSpPr>
        <xdr:cNvPr id="193" name="楕円 192"/>
        <xdr:cNvSpPr/>
      </xdr:nvSpPr>
      <xdr:spPr>
        <a:xfrm>
          <a:off x="8159750" y="1033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63</xdr:row>
      <xdr:rowOff>56614</xdr:rowOff>
    </xdr:from>
    <xdr:ext cx="599010" cy="259045"/>
    <xdr:sp macro="" textlink="">
      <xdr:nvSpPr>
        <xdr:cNvPr id="194" name="n_1aveValue【橋りょう・トンネル】&#10;一人当たり有形固定資産（償却資産）額"/>
        <xdr:cNvSpPr txBox="1"/>
      </xdr:nvSpPr>
      <xdr:spPr>
        <a:xfrm>
          <a:off x="7936445" y="108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195" name="n_2aveValue【橋りょう・トンネル】&#10;一人当たり有形固定資産（償却資産）額"/>
        <xdr:cNvSpPr txBox="1"/>
      </xdr:nvSpPr>
      <xdr:spPr>
        <a:xfrm>
          <a:off x="71934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169850</xdr:rowOff>
    </xdr:from>
    <xdr:ext cx="599010" cy="259045"/>
    <xdr:sp macro="" textlink="">
      <xdr:nvSpPr>
        <xdr:cNvPr id="196" name="n_1mainValue【橋りょう・トンネル】&#10;一人当たり有形固定資産（償却資産）額"/>
        <xdr:cNvSpPr txBox="1"/>
      </xdr:nvSpPr>
      <xdr:spPr>
        <a:xfrm>
          <a:off x="7936445" y="10113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7" name="テキスト ボックス 206"/>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7" name="テキスト ボックス 216"/>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21" name="直線コネクタ 220"/>
        <xdr:cNvCxnSpPr/>
      </xdr:nvCxnSpPr>
      <xdr:spPr>
        <a:xfrm flipV="1">
          <a:off x="39490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22" name="【公営住宅】&#10;有形固定資産減価償却率最小値テキスト"/>
        <xdr:cNvSpPr txBox="1"/>
      </xdr:nvSpPr>
      <xdr:spPr>
        <a:xfrm>
          <a:off x="39878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23" name="直線コネクタ 222"/>
        <xdr:cNvCxnSpPr/>
      </xdr:nvCxnSpPr>
      <xdr:spPr>
        <a:xfrm>
          <a:off x="3889375" y="147523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4" name="【公営住宅】&#10;有形固定資産減価償却率最大値テキスト"/>
        <xdr:cNvSpPr txBox="1"/>
      </xdr:nvSpPr>
      <xdr:spPr>
        <a:xfrm>
          <a:off x="39878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5" name="直線コネクタ 224"/>
        <xdr:cNvCxnSpPr/>
      </xdr:nvCxn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26" name="【公営住宅】&#10;有形固定資産減価償却率平均値テキスト"/>
        <xdr:cNvSpPr txBox="1"/>
      </xdr:nvSpPr>
      <xdr:spPr>
        <a:xfrm>
          <a:off x="39878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27" name="フローチャート: 判断 226"/>
        <xdr:cNvSpPr/>
      </xdr:nvSpPr>
      <xdr:spPr>
        <a:xfrm>
          <a:off x="38989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28" name="フローチャート: 判断 227"/>
        <xdr:cNvSpPr/>
      </xdr:nvSpPr>
      <xdr:spPr>
        <a:xfrm>
          <a:off x="3203575" y="140081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29" name="フローチャート: 判断 228"/>
        <xdr:cNvSpPr/>
      </xdr:nvSpPr>
      <xdr:spPr>
        <a:xfrm>
          <a:off x="2428875"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95886</xdr:rowOff>
    </xdr:from>
    <xdr:to>
      <xdr:col>20</xdr:col>
      <xdr:colOff>38100</xdr:colOff>
      <xdr:row>82</xdr:row>
      <xdr:rowOff>26036</xdr:rowOff>
    </xdr:to>
    <xdr:sp macro="" textlink="">
      <xdr:nvSpPr>
        <xdr:cNvPr id="235" name="楕円 234"/>
        <xdr:cNvSpPr/>
      </xdr:nvSpPr>
      <xdr:spPr>
        <a:xfrm>
          <a:off x="3203575" y="1398333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41927</xdr:rowOff>
    </xdr:from>
    <xdr:ext cx="405111" cy="259045"/>
    <xdr:sp macro="" textlink="">
      <xdr:nvSpPr>
        <xdr:cNvPr id="236" name="n_1aveValue【公営住宅】&#10;有形固定資産減価償却率"/>
        <xdr:cNvSpPr txBox="1"/>
      </xdr:nvSpPr>
      <xdr:spPr>
        <a:xfrm>
          <a:off x="306769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37" name="n_2aveValue【公営住宅】&#10;有形固定資産減価償却率"/>
        <xdr:cNvSpPr txBox="1"/>
      </xdr:nvSpPr>
      <xdr:spPr>
        <a:xfrm>
          <a:off x="230569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42563</xdr:rowOff>
    </xdr:from>
    <xdr:ext cx="405111" cy="259045"/>
    <xdr:sp macro="" textlink="">
      <xdr:nvSpPr>
        <xdr:cNvPr id="238" name="n_1mainValue【公営住宅】&#10;有形固定資産減価償却率"/>
        <xdr:cNvSpPr txBox="1"/>
      </xdr:nvSpPr>
      <xdr:spPr>
        <a:xfrm>
          <a:off x="306769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9" name="直線コネクタ 248"/>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0" name="テキスト ボックス 249"/>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1" name="直線コネクタ 250"/>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2" name="テキスト ボックス 251"/>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3" name="直線コネクタ 252"/>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4" name="テキスト ボックス 253"/>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5" name="直線コネクタ 254"/>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6" name="テキスト ボックス 255"/>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7" name="直線コネクタ 256"/>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8" name="テキスト ボックス 257"/>
        <xdr:cNvSpPr txBox="1"/>
      </xdr:nvSpPr>
      <xdr:spPr>
        <a:xfrm>
          <a:off x="52224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9" name="直線コネクタ 258"/>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0" name="テキスト ボックス 259"/>
        <xdr:cNvSpPr txBox="1"/>
      </xdr:nvSpPr>
      <xdr:spPr>
        <a:xfrm>
          <a:off x="52224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64" name="直線コネクタ 263"/>
        <xdr:cNvCxnSpPr/>
      </xdr:nvCxnSpPr>
      <xdr:spPr>
        <a:xfrm flipV="1">
          <a:off x="8905240"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65" name="【公営住宅】&#10;一人当たり面積最小値テキスト"/>
        <xdr:cNvSpPr txBox="1"/>
      </xdr:nvSpPr>
      <xdr:spPr>
        <a:xfrm>
          <a:off x="8943975"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66" name="直線コネクタ 265"/>
        <xdr:cNvCxnSpPr/>
      </xdr:nvCxnSpPr>
      <xdr:spPr>
        <a:xfrm>
          <a:off x="8845550" y="1490918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67" name="【公営住宅】&#10;一人当たり面積最大値テキスト"/>
        <xdr:cNvSpPr txBox="1"/>
      </xdr:nvSpPr>
      <xdr:spPr>
        <a:xfrm>
          <a:off x="8943975"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68" name="直線コネクタ 267"/>
        <xdr:cNvCxnSpPr/>
      </xdr:nvCxnSpPr>
      <xdr:spPr>
        <a:xfrm>
          <a:off x="8845550" y="133295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269" name="【公営住宅】&#10;一人当たり面積平均値テキスト"/>
        <xdr:cNvSpPr txBox="1"/>
      </xdr:nvSpPr>
      <xdr:spPr>
        <a:xfrm>
          <a:off x="8943975" y="1465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70" name="フローチャート: 判断 269"/>
        <xdr:cNvSpPr/>
      </xdr:nvSpPr>
      <xdr:spPr>
        <a:xfrm>
          <a:off x="8883650" y="146790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71" name="フローチャート: 判断 270"/>
        <xdr:cNvSpPr/>
      </xdr:nvSpPr>
      <xdr:spPr>
        <a:xfrm>
          <a:off x="815975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272" name="フローチャート: 判断 271"/>
        <xdr:cNvSpPr/>
      </xdr:nvSpPr>
      <xdr:spPr>
        <a:xfrm>
          <a:off x="7413625" y="146866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152546</xdr:rowOff>
    </xdr:from>
    <xdr:to>
      <xdr:col>50</xdr:col>
      <xdr:colOff>165100</xdr:colOff>
      <xdr:row>81</xdr:row>
      <xdr:rowOff>82696</xdr:rowOff>
    </xdr:to>
    <xdr:sp macro="" textlink="">
      <xdr:nvSpPr>
        <xdr:cNvPr id="278" name="楕円 277"/>
        <xdr:cNvSpPr/>
      </xdr:nvSpPr>
      <xdr:spPr>
        <a:xfrm>
          <a:off x="8159750" y="1386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8834</xdr:rowOff>
    </xdr:from>
    <xdr:ext cx="469744" cy="259045"/>
    <xdr:sp macro="" textlink="">
      <xdr:nvSpPr>
        <xdr:cNvPr id="279" name="n_1aveValue【公営住宅】&#10;一人当たり面積"/>
        <xdr:cNvSpPr txBox="1"/>
      </xdr:nvSpPr>
      <xdr:spPr>
        <a:xfrm>
          <a:off x="7991552"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280" name="n_2aveValue【公営住宅】&#10;一人当たり面積"/>
        <xdr:cNvSpPr txBox="1"/>
      </xdr:nvSpPr>
      <xdr:spPr>
        <a:xfrm>
          <a:off x="72581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99223</xdr:rowOff>
    </xdr:from>
    <xdr:ext cx="469744" cy="259045"/>
    <xdr:sp macro="" textlink="">
      <xdr:nvSpPr>
        <xdr:cNvPr id="281" name="n_1mainValue【公営住宅】&#10;一人当たり面積"/>
        <xdr:cNvSpPr txBox="1"/>
      </xdr:nvSpPr>
      <xdr:spPr>
        <a:xfrm>
          <a:off x="7991552" y="1364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9" name="テキスト ボックス 308"/>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9" name="テキスト ボックス 318"/>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1" name="テキスト ボックス 320"/>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23" name="直線コネクタ 322"/>
        <xdr:cNvCxnSpPr/>
      </xdr:nvCxnSpPr>
      <xdr:spPr>
        <a:xfrm flipV="1">
          <a:off x="13889989"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24" name="【認定こども園・幼稚園・保育所】&#10;有形固定資産減価償却率最小値テキスト"/>
        <xdr:cNvSpPr txBox="1"/>
      </xdr:nvSpPr>
      <xdr:spPr>
        <a:xfrm>
          <a:off x="13928725"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25" name="直線コネクタ 324"/>
        <xdr:cNvCxnSpPr/>
      </xdr:nvCxnSpPr>
      <xdr:spPr>
        <a:xfrm>
          <a:off x="13801725" y="70680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6" name="【認定こども園・幼稚園・保育所】&#10;有形固定資産減価償却率最大値テキスト"/>
        <xdr:cNvSpPr txBox="1"/>
      </xdr:nvSpPr>
      <xdr:spPr>
        <a:xfrm>
          <a:off x="13928725"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7" name="直線コネクタ 326"/>
        <xdr:cNvCxnSpPr/>
      </xdr:nvCxnSpPr>
      <xdr:spPr>
        <a:xfrm>
          <a:off x="1380172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28" name="【認定こども園・幼稚園・保育所】&#10;有形固定資産減価償却率平均値テキスト"/>
        <xdr:cNvSpPr txBox="1"/>
      </xdr:nvSpPr>
      <xdr:spPr>
        <a:xfrm>
          <a:off x="13928725"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29" name="フローチャート: 判断 328"/>
        <xdr:cNvSpPr/>
      </xdr:nvSpPr>
      <xdr:spPr>
        <a:xfrm>
          <a:off x="13839825" y="63739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30" name="フローチャート: 判断 329"/>
        <xdr:cNvSpPr/>
      </xdr:nvSpPr>
      <xdr:spPr>
        <a:xfrm>
          <a:off x="13115925"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31" name="フローチャート: 判断 330"/>
        <xdr:cNvSpPr/>
      </xdr:nvSpPr>
      <xdr:spPr>
        <a:xfrm>
          <a:off x="123698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74386</xdr:rowOff>
    </xdr:from>
    <xdr:to>
      <xdr:col>81</xdr:col>
      <xdr:colOff>101600</xdr:colOff>
      <xdr:row>35</xdr:row>
      <xdr:rowOff>4536</xdr:rowOff>
    </xdr:to>
    <xdr:sp macro="" textlink="">
      <xdr:nvSpPr>
        <xdr:cNvPr id="337" name="楕円 336"/>
        <xdr:cNvSpPr/>
      </xdr:nvSpPr>
      <xdr:spPr>
        <a:xfrm>
          <a:off x="13115925"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69141</xdr:rowOff>
    </xdr:from>
    <xdr:ext cx="405111" cy="259045"/>
    <xdr:sp macro="" textlink="">
      <xdr:nvSpPr>
        <xdr:cNvPr id="338" name="n_1aveValue【認定こども園・幼稚園・保育所】&#10;有形固定資産減価償却率"/>
        <xdr:cNvSpPr txBox="1"/>
      </xdr:nvSpPr>
      <xdr:spPr>
        <a:xfrm>
          <a:off x="12980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39" name="n_2aveValue【認定こども園・幼稚園・保育所】&#10;有形固定資産減価償却率"/>
        <xdr:cNvSpPr txBox="1"/>
      </xdr:nvSpPr>
      <xdr:spPr>
        <a:xfrm>
          <a:off x="12246619"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21063</xdr:rowOff>
    </xdr:from>
    <xdr:ext cx="405111" cy="259045"/>
    <xdr:sp macro="" textlink="">
      <xdr:nvSpPr>
        <xdr:cNvPr id="340" name="n_1mainValue【認定こども園・幼稚園・保育所】&#10;有形固定資産減価償却率"/>
        <xdr:cNvSpPr txBox="1"/>
      </xdr:nvSpPr>
      <xdr:spPr>
        <a:xfrm>
          <a:off x="129800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1" name="直線コネクタ 350"/>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2" name="テキスト ボックス 351"/>
        <xdr:cNvSpPr txBox="1"/>
      </xdr:nvSpPr>
      <xdr:spPr>
        <a:xfrm>
          <a:off x="151633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3" name="直線コネクタ 352"/>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4" name="テキスト ボックス 353"/>
        <xdr:cNvSpPr txBox="1"/>
      </xdr:nvSpPr>
      <xdr:spPr>
        <a:xfrm>
          <a:off x="1516334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5" name="直線コネクタ 354"/>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6" name="テキスト ボックス 355"/>
        <xdr:cNvSpPr txBox="1"/>
      </xdr:nvSpPr>
      <xdr:spPr>
        <a:xfrm>
          <a:off x="15163346"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7" name="直線コネクタ 356"/>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8" name="テキスト ボックス 357"/>
        <xdr:cNvSpPr txBox="1"/>
      </xdr:nvSpPr>
      <xdr:spPr>
        <a:xfrm>
          <a:off x="15163346"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9" name="直線コネクタ 358"/>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0" name="テキスト ボックス 359"/>
        <xdr:cNvSpPr txBox="1"/>
      </xdr:nvSpPr>
      <xdr:spPr>
        <a:xfrm>
          <a:off x="151633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64" name="直線コネクタ 363"/>
        <xdr:cNvCxnSpPr/>
      </xdr:nvCxnSpPr>
      <xdr:spPr>
        <a:xfrm flipV="1">
          <a:off x="188461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65" name="【認定こども園・幼稚園・保育所】&#10;一人当たり面積最小値テキスト"/>
        <xdr:cNvSpPr txBox="1"/>
      </xdr:nvSpPr>
      <xdr:spPr>
        <a:xfrm>
          <a:off x="188849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66" name="直線コネクタ 365"/>
        <xdr:cNvCxnSpPr/>
      </xdr:nvCxnSpPr>
      <xdr:spPr>
        <a:xfrm>
          <a:off x="18786475" y="72237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67" name="【認定こども園・幼稚園・保育所】&#10;一人当たり面積最大値テキスト"/>
        <xdr:cNvSpPr txBox="1"/>
      </xdr:nvSpPr>
      <xdr:spPr>
        <a:xfrm>
          <a:off x="188849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68" name="直線コネクタ 367"/>
        <xdr:cNvCxnSpPr/>
      </xdr:nvCxnSpPr>
      <xdr:spPr>
        <a:xfrm>
          <a:off x="18786475" y="59016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369" name="【認定こども園・幼稚園・保育所】&#10;一人当たり面積平均値テキスト"/>
        <xdr:cNvSpPr txBox="1"/>
      </xdr:nvSpPr>
      <xdr:spPr>
        <a:xfrm>
          <a:off x="188849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70" name="フローチャート: 判断 369"/>
        <xdr:cNvSpPr/>
      </xdr:nvSpPr>
      <xdr:spPr>
        <a:xfrm>
          <a:off x="187960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71" name="フローチャート: 判断 370"/>
        <xdr:cNvSpPr/>
      </xdr:nvSpPr>
      <xdr:spPr>
        <a:xfrm>
          <a:off x="18100675" y="69119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72" name="フローチャート: 判断 371"/>
        <xdr:cNvSpPr/>
      </xdr:nvSpPr>
      <xdr:spPr>
        <a:xfrm>
          <a:off x="17325975"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105410</xdr:rowOff>
    </xdr:from>
    <xdr:to>
      <xdr:col>112</xdr:col>
      <xdr:colOff>38100</xdr:colOff>
      <xdr:row>40</xdr:row>
      <xdr:rowOff>35560</xdr:rowOff>
    </xdr:to>
    <xdr:sp macro="" textlink="">
      <xdr:nvSpPr>
        <xdr:cNvPr id="378" name="楕円 377"/>
        <xdr:cNvSpPr/>
      </xdr:nvSpPr>
      <xdr:spPr>
        <a:xfrm>
          <a:off x="18100675" y="67919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146702</xdr:rowOff>
    </xdr:from>
    <xdr:ext cx="469744" cy="259045"/>
    <xdr:sp macro="" textlink="">
      <xdr:nvSpPr>
        <xdr:cNvPr id="379" name="n_1aveValue【認定こども園・幼稚園・保育所】&#10;一人当たり面積"/>
        <xdr:cNvSpPr txBox="1"/>
      </xdr:nvSpPr>
      <xdr:spPr>
        <a:xfrm>
          <a:off x="1793247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380" name="n_2aveValue【認定こども園・幼稚園・保育所】&#10;一人当たり面積"/>
        <xdr:cNvSpPr txBox="1"/>
      </xdr:nvSpPr>
      <xdr:spPr>
        <a:xfrm>
          <a:off x="1717047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52087</xdr:rowOff>
    </xdr:from>
    <xdr:ext cx="469744" cy="259045"/>
    <xdr:sp macro="" textlink="">
      <xdr:nvSpPr>
        <xdr:cNvPr id="381" name="n_1mainValue【認定こども園・幼稚園・保育所】&#10;一人当たり面積"/>
        <xdr:cNvSpPr txBox="1"/>
      </xdr:nvSpPr>
      <xdr:spPr>
        <a:xfrm>
          <a:off x="1793247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2" name="テキスト ボックス 391"/>
        <xdr:cNvSpPr txBox="1"/>
      </xdr:nvSpPr>
      <xdr:spPr>
        <a:xfrm>
          <a:off x="1030683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3" name="直線コネクタ 392"/>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4" name="テキスト ボックス 393"/>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5" name="直線コネクタ 394"/>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6" name="テキスト ボックス 395"/>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7" name="直線コネクタ 396"/>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8" name="テキスト ボックス 397"/>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9" name="直線コネクタ 398"/>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0" name="テキスト ボックス 399"/>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1" name="直線コネクタ 400"/>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2" name="テキスト ボックス 401"/>
        <xdr:cNvSpPr txBox="1"/>
      </xdr:nvSpPr>
      <xdr:spPr>
        <a:xfrm>
          <a:off x="101976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4" name="テキスト ボックス 403"/>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5"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06" name="直線コネクタ 405"/>
        <xdr:cNvCxnSpPr/>
      </xdr:nvCxnSpPr>
      <xdr:spPr>
        <a:xfrm flipV="1">
          <a:off x="13889989"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07" name="【学校施設】&#10;有形固定資産減価償却率最小値テキスト"/>
        <xdr:cNvSpPr txBox="1"/>
      </xdr:nvSpPr>
      <xdr:spPr>
        <a:xfrm>
          <a:off x="13928725"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08" name="直線コネクタ 407"/>
        <xdr:cNvCxnSpPr/>
      </xdr:nvCxnSpPr>
      <xdr:spPr>
        <a:xfrm>
          <a:off x="13801725" y="109708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09" name="【学校施設】&#10;有形固定資産減価償却率最大値テキスト"/>
        <xdr:cNvSpPr txBox="1"/>
      </xdr:nvSpPr>
      <xdr:spPr>
        <a:xfrm>
          <a:off x="13928725"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10" name="直線コネクタ 409"/>
        <xdr:cNvCxnSpPr/>
      </xdr:nvCxnSpPr>
      <xdr:spPr>
        <a:xfrm>
          <a:off x="13801725" y="97650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11" name="【学校施設】&#10;有形固定資産減価償却率平均値テキスト"/>
        <xdr:cNvSpPr txBox="1"/>
      </xdr:nvSpPr>
      <xdr:spPr>
        <a:xfrm>
          <a:off x="13928725"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12" name="フローチャート: 判断 411"/>
        <xdr:cNvSpPr/>
      </xdr:nvSpPr>
      <xdr:spPr>
        <a:xfrm>
          <a:off x="13839825" y="102495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13" name="フローチャート: 判断 412"/>
        <xdr:cNvSpPr/>
      </xdr:nvSpPr>
      <xdr:spPr>
        <a:xfrm>
          <a:off x="13115925"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14" name="フローチャート: 判断 413"/>
        <xdr:cNvSpPr/>
      </xdr:nvSpPr>
      <xdr:spPr>
        <a:xfrm>
          <a:off x="123698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5" name="テキスト ボックス 414"/>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76835</xdr:rowOff>
    </xdr:from>
    <xdr:to>
      <xdr:col>81</xdr:col>
      <xdr:colOff>101600</xdr:colOff>
      <xdr:row>60</xdr:row>
      <xdr:rowOff>6985</xdr:rowOff>
    </xdr:to>
    <xdr:sp macro="" textlink="">
      <xdr:nvSpPr>
        <xdr:cNvPr id="420" name="楕円 419"/>
        <xdr:cNvSpPr/>
      </xdr:nvSpPr>
      <xdr:spPr>
        <a:xfrm>
          <a:off x="13115925"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17162</xdr:rowOff>
    </xdr:from>
    <xdr:ext cx="405111" cy="259045"/>
    <xdr:sp macro="" textlink="">
      <xdr:nvSpPr>
        <xdr:cNvPr id="421" name="n_1aveValue【学校施設】&#10;有形固定資産減価償却率"/>
        <xdr:cNvSpPr txBox="1"/>
      </xdr:nvSpPr>
      <xdr:spPr>
        <a:xfrm>
          <a:off x="12980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22" name="n_2aveValue【学校施設】&#10;有形固定資産減価償却率"/>
        <xdr:cNvSpPr txBox="1"/>
      </xdr:nvSpPr>
      <xdr:spPr>
        <a:xfrm>
          <a:off x="12246619"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23512</xdr:rowOff>
    </xdr:from>
    <xdr:ext cx="405111" cy="259045"/>
    <xdr:sp macro="" textlink="">
      <xdr:nvSpPr>
        <xdr:cNvPr id="423" name="n_1mainValue【学校施設】&#10;有形固定資産減価償却率"/>
        <xdr:cNvSpPr txBox="1"/>
      </xdr:nvSpPr>
      <xdr:spPr>
        <a:xfrm>
          <a:off x="129800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4" name="正方形/長方形 423"/>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5" name="正方形/長方形 424"/>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6" name="正方形/長方形 425"/>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7" name="正方形/長方形 426"/>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8" name="正方形/長方形 427"/>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9" name="正方形/長方形 428"/>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0" name="正方形/長方形 429"/>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1" name="正方形/長方形 430"/>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2" name="テキスト ボックス 431"/>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3" name="直線コネクタ 432"/>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4" name="テキスト ボックス 433"/>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5" name="直線コネクタ 434"/>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6" name="テキスト ボックス 435"/>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7" name="直線コネクタ 436"/>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8" name="テキスト ボックス 437"/>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9" name="直線コネクタ 438"/>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0" name="テキスト ボックス 439"/>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1" name="直線コネクタ 440"/>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2" name="テキスト ボックス 441"/>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3" name="直線コネクタ 442"/>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4" name="テキスト ボックス 443"/>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5"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59</xdr:row>
      <xdr:rowOff>155448</xdr:rowOff>
    </xdr:from>
    <xdr:to>
      <xdr:col>116</xdr:col>
      <xdr:colOff>62864</xdr:colOff>
      <xdr:row>64</xdr:row>
      <xdr:rowOff>5029</xdr:rowOff>
    </xdr:to>
    <xdr:cxnSp macro="">
      <xdr:nvCxnSpPr>
        <xdr:cNvPr id="446" name="直線コネクタ 445"/>
        <xdr:cNvCxnSpPr/>
      </xdr:nvCxnSpPr>
      <xdr:spPr>
        <a:xfrm flipV="1">
          <a:off x="18846164" y="10270998"/>
          <a:ext cx="0" cy="706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8856</xdr:rowOff>
    </xdr:from>
    <xdr:ext cx="469744" cy="259045"/>
    <xdr:sp macro="" textlink="">
      <xdr:nvSpPr>
        <xdr:cNvPr id="447" name="【学校施設】&#10;一人当たり面積最小値テキスト"/>
        <xdr:cNvSpPr txBox="1"/>
      </xdr:nvSpPr>
      <xdr:spPr>
        <a:xfrm>
          <a:off x="18884900" y="1098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5029</xdr:rowOff>
    </xdr:from>
    <xdr:to>
      <xdr:col>116</xdr:col>
      <xdr:colOff>152400</xdr:colOff>
      <xdr:row>64</xdr:row>
      <xdr:rowOff>5029</xdr:rowOff>
    </xdr:to>
    <xdr:cxnSp macro="">
      <xdr:nvCxnSpPr>
        <xdr:cNvPr id="448" name="直線コネクタ 447"/>
        <xdr:cNvCxnSpPr/>
      </xdr:nvCxnSpPr>
      <xdr:spPr>
        <a:xfrm>
          <a:off x="18786475" y="109778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102125</xdr:rowOff>
    </xdr:from>
    <xdr:ext cx="469744" cy="259045"/>
    <xdr:sp macro="" textlink="">
      <xdr:nvSpPr>
        <xdr:cNvPr id="449" name="【学校施設】&#10;一人当たり面積最大値テキスト"/>
        <xdr:cNvSpPr txBox="1"/>
      </xdr:nvSpPr>
      <xdr:spPr>
        <a:xfrm>
          <a:off x="18884900" y="1004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155448</xdr:rowOff>
    </xdr:from>
    <xdr:to>
      <xdr:col>116</xdr:col>
      <xdr:colOff>152400</xdr:colOff>
      <xdr:row>59</xdr:row>
      <xdr:rowOff>155448</xdr:rowOff>
    </xdr:to>
    <xdr:cxnSp macro="">
      <xdr:nvCxnSpPr>
        <xdr:cNvPr id="450" name="直線コネクタ 449"/>
        <xdr:cNvCxnSpPr/>
      </xdr:nvCxnSpPr>
      <xdr:spPr>
        <a:xfrm>
          <a:off x="18786475" y="102709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39184</xdr:rowOff>
    </xdr:from>
    <xdr:ext cx="469744" cy="259045"/>
    <xdr:sp macro="" textlink="">
      <xdr:nvSpPr>
        <xdr:cNvPr id="451" name="【学校施設】&#10;一人当たり面積平均値テキスト"/>
        <xdr:cNvSpPr txBox="1"/>
      </xdr:nvSpPr>
      <xdr:spPr>
        <a:xfrm>
          <a:off x="18884900" y="10669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60757</xdr:rowOff>
    </xdr:from>
    <xdr:to>
      <xdr:col>116</xdr:col>
      <xdr:colOff>114300</xdr:colOff>
      <xdr:row>62</xdr:row>
      <xdr:rowOff>162357</xdr:rowOff>
    </xdr:to>
    <xdr:sp macro="" textlink="">
      <xdr:nvSpPr>
        <xdr:cNvPr id="452" name="フローチャート: 判断 451"/>
        <xdr:cNvSpPr/>
      </xdr:nvSpPr>
      <xdr:spPr>
        <a:xfrm>
          <a:off x="18796000" y="10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453" name="フローチャート: 判断 452"/>
        <xdr:cNvSpPr/>
      </xdr:nvSpPr>
      <xdr:spPr>
        <a:xfrm>
          <a:off x="18100675" y="107075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454" name="フローチャート: 判断 453"/>
        <xdr:cNvSpPr/>
      </xdr:nvSpPr>
      <xdr:spPr>
        <a:xfrm>
          <a:off x="17325975"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5" name="テキスト ボックス 454"/>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6" name="テキスト ボックス 455"/>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7" name="テキスト ボックス 456"/>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8" name="テキスト ボックス 457"/>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9" name="テキスト ボックス 458"/>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28296</xdr:rowOff>
    </xdr:from>
    <xdr:to>
      <xdr:col>112</xdr:col>
      <xdr:colOff>38100</xdr:colOff>
      <xdr:row>57</xdr:row>
      <xdr:rowOff>129896</xdr:rowOff>
    </xdr:to>
    <xdr:sp macro="" textlink="">
      <xdr:nvSpPr>
        <xdr:cNvPr id="460" name="楕円 459"/>
        <xdr:cNvSpPr/>
      </xdr:nvSpPr>
      <xdr:spPr>
        <a:xfrm>
          <a:off x="18100675" y="98009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170401</xdr:rowOff>
    </xdr:from>
    <xdr:ext cx="469744" cy="259045"/>
    <xdr:sp macro="" textlink="">
      <xdr:nvSpPr>
        <xdr:cNvPr id="461" name="n_1aveValue【学校施設】&#10;一人当たり面積"/>
        <xdr:cNvSpPr txBox="1"/>
      </xdr:nvSpPr>
      <xdr:spPr>
        <a:xfrm>
          <a:off x="1793247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462" name="n_2aveValue【学校施設】&#10;一人当たり面積"/>
        <xdr:cNvSpPr txBox="1"/>
      </xdr:nvSpPr>
      <xdr:spPr>
        <a:xfrm>
          <a:off x="1717047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146423</xdr:rowOff>
    </xdr:from>
    <xdr:ext cx="469744" cy="259045"/>
    <xdr:sp macro="" textlink="">
      <xdr:nvSpPr>
        <xdr:cNvPr id="463" name="n_1mainValue【学校施設】&#10;一人当たり面積"/>
        <xdr:cNvSpPr txBox="1"/>
      </xdr:nvSpPr>
      <xdr:spPr>
        <a:xfrm>
          <a:off x="17932477" y="957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2" name="テキスト ボックス 471"/>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3" name="直線コネクタ 472"/>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4" name="直線コネクタ 473"/>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5" name="テキスト ボックス 474"/>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6" name="直線コネクタ 475"/>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7" name="テキスト ボックス 476"/>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8" name="直線コネクタ 477"/>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9" name="テキスト ボックス 478"/>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0" name="直線コネクタ 479"/>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1" name="テキスト ボックス 480"/>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2" name="直線コネクタ 481"/>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3" name="テキスト ボックス 482"/>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4" name="直線コネクタ 483"/>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5" name="テキスト ボックス 484"/>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6" name="直線コネクタ 485"/>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7" name="テキスト ボックス 486"/>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8" name="【児童館】&#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489" name="直線コネクタ 488"/>
        <xdr:cNvCxnSpPr/>
      </xdr:nvCxnSpPr>
      <xdr:spPr>
        <a:xfrm flipV="1">
          <a:off x="13889989"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490" name="【児童館】&#10;有形固定資産減価償却率最小値テキスト"/>
        <xdr:cNvSpPr txBox="1"/>
      </xdr:nvSpPr>
      <xdr:spPr>
        <a:xfrm>
          <a:off x="13928725"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491" name="直線コネクタ 490"/>
        <xdr:cNvCxnSpPr/>
      </xdr:nvCxnSpPr>
      <xdr:spPr>
        <a:xfrm>
          <a:off x="13801725" y="147632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2" name="【児童館】&#10;有形固定資産減価償却率最大値テキスト"/>
        <xdr:cNvSpPr txBox="1"/>
      </xdr:nvSpPr>
      <xdr:spPr>
        <a:xfrm>
          <a:off x="13928725"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3" name="直線コネクタ 492"/>
        <xdr:cNvCxnSpPr/>
      </xdr:nvCxnSpPr>
      <xdr:spPr>
        <a:xfrm>
          <a:off x="13801725" y="1328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49003</xdr:rowOff>
    </xdr:from>
    <xdr:ext cx="405111" cy="259045"/>
    <xdr:sp macro="" textlink="">
      <xdr:nvSpPr>
        <xdr:cNvPr id="494" name="【児童館】&#10;有形固定資産減価償却率平均値テキスト"/>
        <xdr:cNvSpPr txBox="1"/>
      </xdr:nvSpPr>
      <xdr:spPr>
        <a:xfrm>
          <a:off x="13928725" y="1410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495" name="フローチャート: 判断 494"/>
        <xdr:cNvSpPr/>
      </xdr:nvSpPr>
      <xdr:spPr>
        <a:xfrm>
          <a:off x="13839825" y="141294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496" name="フローチャート: 判断 495"/>
        <xdr:cNvSpPr/>
      </xdr:nvSpPr>
      <xdr:spPr>
        <a:xfrm>
          <a:off x="13115925"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497" name="フローチャート: 判断 496"/>
        <xdr:cNvSpPr/>
      </xdr:nvSpPr>
      <xdr:spPr>
        <a:xfrm>
          <a:off x="123698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8" name="テキスト ボックス 497"/>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9" name="テキスト ボックス 498"/>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0" name="テキスト ボックス 499"/>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1" name="テキスト ボックス 500"/>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2" name="テキスト ボックス 501"/>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86905</xdr:rowOff>
    </xdr:from>
    <xdr:to>
      <xdr:col>81</xdr:col>
      <xdr:colOff>101600</xdr:colOff>
      <xdr:row>78</xdr:row>
      <xdr:rowOff>17055</xdr:rowOff>
    </xdr:to>
    <xdr:sp macro="" textlink="">
      <xdr:nvSpPr>
        <xdr:cNvPr id="503" name="楕円 502"/>
        <xdr:cNvSpPr/>
      </xdr:nvSpPr>
      <xdr:spPr>
        <a:xfrm>
          <a:off x="13115925" y="132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6548</xdr:rowOff>
    </xdr:from>
    <xdr:ext cx="405111" cy="259045"/>
    <xdr:sp macro="" textlink="">
      <xdr:nvSpPr>
        <xdr:cNvPr id="504" name="n_1aveValue【児童館】&#10;有形固定資産減価償却率"/>
        <xdr:cNvSpPr txBox="1"/>
      </xdr:nvSpPr>
      <xdr:spPr>
        <a:xfrm>
          <a:off x="12980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111958</xdr:rowOff>
    </xdr:from>
    <xdr:ext cx="405111" cy="259045"/>
    <xdr:sp macro="" textlink="">
      <xdr:nvSpPr>
        <xdr:cNvPr id="505" name="n_2aveValue【児童館】&#10;有形固定資産減価償却率"/>
        <xdr:cNvSpPr txBox="1"/>
      </xdr:nvSpPr>
      <xdr:spPr>
        <a:xfrm>
          <a:off x="12246619"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33582</xdr:rowOff>
    </xdr:from>
    <xdr:ext cx="405111" cy="259045"/>
    <xdr:sp macro="" textlink="">
      <xdr:nvSpPr>
        <xdr:cNvPr id="506" name="n_1mainValue【児童館】&#10;有形固定資産減価償却率"/>
        <xdr:cNvSpPr txBox="1"/>
      </xdr:nvSpPr>
      <xdr:spPr>
        <a:xfrm>
          <a:off x="12980044" y="130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7" name="正方形/長方形 506"/>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8" name="正方形/長方形 507"/>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9" name="正方形/長方形 508"/>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0" name="正方形/長方形 509"/>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1" name="正方形/長方形 510"/>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2" name="正方形/長方形 511"/>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3" name="正方形/長方形 512"/>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4" name="正方形/長方形 513"/>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5" name="テキスト ボックス 514"/>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6" name="直線コネクタ 515"/>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7" name="直線コネクタ 516"/>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8" name="テキスト ボックス 517"/>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9" name="直線コネクタ 518"/>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0" name="テキスト ボックス 519"/>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1" name="直線コネクタ 520"/>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2" name="テキスト ボックス 521"/>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3" name="直線コネクタ 522"/>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4" name="テキスト ボックス 523"/>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5" name="直線コネクタ 524"/>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6" name="テキスト ボックス 525"/>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7" name="直線コネクタ 526"/>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8" name="テキスト ボックス 527"/>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9" name="【児童館】&#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30" name="直線コネクタ 529"/>
        <xdr:cNvCxnSpPr/>
      </xdr:nvCxnSpPr>
      <xdr:spPr>
        <a:xfrm flipV="1">
          <a:off x="188461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31" name="【児童館】&#10;一人当たり面積最小値テキスト"/>
        <xdr:cNvSpPr txBox="1"/>
      </xdr:nvSpPr>
      <xdr:spPr>
        <a:xfrm>
          <a:off x="188849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32" name="直線コネクタ 531"/>
        <xdr:cNvCxnSpPr/>
      </xdr:nvCxnSpPr>
      <xdr:spPr>
        <a:xfrm>
          <a:off x="18786475" y="14820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33" name="【児童館】&#10;一人当たり面積最大値テキスト"/>
        <xdr:cNvSpPr txBox="1"/>
      </xdr:nvSpPr>
      <xdr:spPr>
        <a:xfrm>
          <a:off x="188849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534" name="直線コネクタ 533"/>
        <xdr:cNvCxnSpPr/>
      </xdr:nvCxnSpPr>
      <xdr:spPr>
        <a:xfrm>
          <a:off x="18786475" y="13309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149877</xdr:rowOff>
    </xdr:from>
    <xdr:ext cx="469744" cy="259045"/>
    <xdr:sp macro="" textlink="">
      <xdr:nvSpPr>
        <xdr:cNvPr id="535" name="【児童館】&#10;一人当たり面積平均値テキスト"/>
        <xdr:cNvSpPr txBox="1"/>
      </xdr:nvSpPr>
      <xdr:spPr>
        <a:xfrm>
          <a:off x="18884900" y="1438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536" name="フローチャート: 判断 535"/>
        <xdr:cNvSpPr/>
      </xdr:nvSpPr>
      <xdr:spPr>
        <a:xfrm>
          <a:off x="187960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537" name="フローチャート: 判断 536"/>
        <xdr:cNvSpPr/>
      </xdr:nvSpPr>
      <xdr:spPr>
        <a:xfrm>
          <a:off x="18100675" y="144145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538" name="フローチャート: 判断 537"/>
        <xdr:cNvSpPr/>
      </xdr:nvSpPr>
      <xdr:spPr>
        <a:xfrm>
          <a:off x="17325975"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9" name="テキスト ボックス 538"/>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0" name="テキスト ボックス 539"/>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1" name="テキスト ボックス 540"/>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2" name="テキスト ボックス 541"/>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3" name="テキスト ボックス 542"/>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31750</xdr:rowOff>
    </xdr:from>
    <xdr:to>
      <xdr:col>112</xdr:col>
      <xdr:colOff>38100</xdr:colOff>
      <xdr:row>83</xdr:row>
      <xdr:rowOff>133350</xdr:rowOff>
    </xdr:to>
    <xdr:sp macro="" textlink="">
      <xdr:nvSpPr>
        <xdr:cNvPr id="544" name="楕円 543"/>
        <xdr:cNvSpPr/>
      </xdr:nvSpPr>
      <xdr:spPr>
        <a:xfrm>
          <a:off x="18100675" y="142621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105427</xdr:rowOff>
    </xdr:from>
    <xdr:ext cx="469744" cy="259045"/>
    <xdr:sp macro="" textlink="">
      <xdr:nvSpPr>
        <xdr:cNvPr id="545" name="n_1aveValue【児童館】&#10;一人当たり面積"/>
        <xdr:cNvSpPr txBox="1"/>
      </xdr:nvSpPr>
      <xdr:spPr>
        <a:xfrm>
          <a:off x="1793247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546" name="n_2aveValue【児童館】&#10;一人当たり面積"/>
        <xdr:cNvSpPr txBox="1"/>
      </xdr:nvSpPr>
      <xdr:spPr>
        <a:xfrm>
          <a:off x="1717047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149877</xdr:rowOff>
    </xdr:from>
    <xdr:ext cx="469744" cy="259045"/>
    <xdr:sp macro="" textlink="">
      <xdr:nvSpPr>
        <xdr:cNvPr id="547" name="n_1mainValue【児童館】&#10;一人当たり面積"/>
        <xdr:cNvSpPr txBox="1"/>
      </xdr:nvSpPr>
      <xdr:spPr>
        <a:xfrm>
          <a:off x="1793247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8" name="正方形/長方形 547"/>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9" name="正方形/長方形 548"/>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0" name="正方形/長方形 549"/>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1" name="正方形/長方形 550"/>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2" name="正方形/長方形 551"/>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3" name="正方形/長方形 552"/>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4" name="正方形/長方形 553"/>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5" name="正方形/長方形 554"/>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6" name="テキスト ボックス 555"/>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7" name="直線コネクタ 556"/>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8" name="テキスト ボックス 557"/>
        <xdr:cNvSpPr txBox="1"/>
      </xdr:nvSpPr>
      <xdr:spPr>
        <a:xfrm>
          <a:off x="10242716"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9" name="直線コネクタ 558"/>
        <xdr:cNvCxnSpPr/>
      </xdr:nvCxnSpPr>
      <xdr:spPr>
        <a:xfrm>
          <a:off x="10588625" y="1859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60" name="テキスト ボックス 559"/>
        <xdr:cNvSpPr txBox="1"/>
      </xdr:nvSpPr>
      <xdr:spPr>
        <a:xfrm>
          <a:off x="10242716"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61" name="直線コネクタ 560"/>
        <xdr:cNvCxnSpPr/>
      </xdr:nvCxnSpPr>
      <xdr:spPr>
        <a:xfrm>
          <a:off x="10588625" y="1813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62" name="テキスト ボックス 561"/>
        <xdr:cNvSpPr txBox="1"/>
      </xdr:nvSpPr>
      <xdr:spPr>
        <a:xfrm>
          <a:off x="10242716"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63" name="直線コネクタ 562"/>
        <xdr:cNvCxnSpPr/>
      </xdr:nvCxnSpPr>
      <xdr:spPr>
        <a:xfrm>
          <a:off x="10588625" y="1767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64" name="テキスト ボックス 563"/>
        <xdr:cNvSpPr txBox="1"/>
      </xdr:nvSpPr>
      <xdr:spPr>
        <a:xfrm>
          <a:off x="10242716"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65" name="直線コネクタ 564"/>
        <xdr:cNvCxnSpPr/>
      </xdr:nvCxnSpPr>
      <xdr:spPr>
        <a:xfrm>
          <a:off x="10588625" y="1722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66" name="テキスト ボックス 565"/>
        <xdr:cNvSpPr txBox="1"/>
      </xdr:nvSpPr>
      <xdr:spPr>
        <a:xfrm>
          <a:off x="1019764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8" name="テキスト ボックス 567"/>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9"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570" name="直線コネクタ 569"/>
        <xdr:cNvCxnSpPr/>
      </xdr:nvCxnSpPr>
      <xdr:spPr>
        <a:xfrm flipV="1">
          <a:off x="13889989"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571" name="【公民館】&#10;有形固定資産減価償却率最小値テキスト"/>
        <xdr:cNvSpPr txBox="1"/>
      </xdr:nvSpPr>
      <xdr:spPr>
        <a:xfrm>
          <a:off x="13928725"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572" name="直線コネクタ 571"/>
        <xdr:cNvCxnSpPr/>
      </xdr:nvCxnSpPr>
      <xdr:spPr>
        <a:xfrm>
          <a:off x="13801725" y="186293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73" name="【公民館】&#10;有形固定資産減価償却率最大値テキスト"/>
        <xdr:cNvSpPr txBox="1"/>
      </xdr:nvSpPr>
      <xdr:spPr>
        <a:xfrm>
          <a:off x="13928725"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74" name="直線コネクタ 573"/>
        <xdr:cNvCxnSpPr/>
      </xdr:nvCxnSpPr>
      <xdr:spPr>
        <a:xfrm>
          <a:off x="13801725" y="1722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575" name="【公民館】&#10;有形固定資産減価償却率平均値テキスト"/>
        <xdr:cNvSpPr txBox="1"/>
      </xdr:nvSpPr>
      <xdr:spPr>
        <a:xfrm>
          <a:off x="13928725"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576" name="フローチャート: 判断 575"/>
        <xdr:cNvSpPr/>
      </xdr:nvSpPr>
      <xdr:spPr>
        <a:xfrm>
          <a:off x="13839825" y="180002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577" name="フローチャート: 判断 576"/>
        <xdr:cNvSpPr/>
      </xdr:nvSpPr>
      <xdr:spPr>
        <a:xfrm>
          <a:off x="13115925"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578" name="フローチャート: 判断 577"/>
        <xdr:cNvSpPr/>
      </xdr:nvSpPr>
      <xdr:spPr>
        <a:xfrm>
          <a:off x="123698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9" name="テキスト ボックス 578"/>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87122</xdr:rowOff>
    </xdr:from>
    <xdr:to>
      <xdr:col>81</xdr:col>
      <xdr:colOff>101600</xdr:colOff>
      <xdr:row>104</xdr:row>
      <xdr:rowOff>17272</xdr:rowOff>
    </xdr:to>
    <xdr:sp macro="" textlink="">
      <xdr:nvSpPr>
        <xdr:cNvPr id="584" name="楕円 583"/>
        <xdr:cNvSpPr/>
      </xdr:nvSpPr>
      <xdr:spPr>
        <a:xfrm>
          <a:off x="13115925"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131842</xdr:rowOff>
    </xdr:from>
    <xdr:ext cx="405111" cy="259045"/>
    <xdr:sp macro="" textlink="">
      <xdr:nvSpPr>
        <xdr:cNvPr id="585" name="n_1aveValue【公民館】&#10;有形固定資産減価償却率"/>
        <xdr:cNvSpPr txBox="1"/>
      </xdr:nvSpPr>
      <xdr:spPr>
        <a:xfrm>
          <a:off x="12980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33799</xdr:rowOff>
    </xdr:from>
    <xdr:ext cx="405111" cy="259045"/>
    <xdr:sp macro="" textlink="">
      <xdr:nvSpPr>
        <xdr:cNvPr id="586" name="n_2aveValue【公民館】&#10;有形固定資産減価償却率"/>
        <xdr:cNvSpPr txBox="1"/>
      </xdr:nvSpPr>
      <xdr:spPr>
        <a:xfrm>
          <a:off x="12246619"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33799</xdr:rowOff>
    </xdr:from>
    <xdr:ext cx="405111" cy="259045"/>
    <xdr:sp macro="" textlink="">
      <xdr:nvSpPr>
        <xdr:cNvPr id="587" name="n_1mainValue【公民館】&#10;有形固定資産減価償却率"/>
        <xdr:cNvSpPr txBox="1"/>
      </xdr:nvSpPr>
      <xdr:spPr>
        <a:xfrm>
          <a:off x="12980044" y="1752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8" name="直線コネクタ 597"/>
        <xdr:cNvCxnSpPr/>
      </xdr:nvCxnSpPr>
      <xdr:spPr>
        <a:xfrm>
          <a:off x="15544800" y="1859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9" name="テキスト ボックス 598"/>
        <xdr:cNvSpPr txBox="1"/>
      </xdr:nvSpPr>
      <xdr:spPr>
        <a:xfrm>
          <a:off x="1516334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0" name="直線コネクタ 599"/>
        <xdr:cNvCxnSpPr/>
      </xdr:nvCxnSpPr>
      <xdr:spPr>
        <a:xfrm>
          <a:off x="15544800" y="1813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1" name="テキスト ボックス 600"/>
        <xdr:cNvSpPr txBox="1"/>
      </xdr:nvSpPr>
      <xdr:spPr>
        <a:xfrm>
          <a:off x="1516334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2" name="直線コネクタ 601"/>
        <xdr:cNvCxnSpPr/>
      </xdr:nvCxnSpPr>
      <xdr:spPr>
        <a:xfrm>
          <a:off x="15544800" y="1767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3" name="テキスト ボックス 602"/>
        <xdr:cNvSpPr txBox="1"/>
      </xdr:nvSpPr>
      <xdr:spPr>
        <a:xfrm>
          <a:off x="1516334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4" name="直線コネクタ 603"/>
        <xdr:cNvCxnSpPr/>
      </xdr:nvCxnSpPr>
      <xdr:spPr>
        <a:xfrm>
          <a:off x="15544800" y="1722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5" name="テキスト ボックス 604"/>
        <xdr:cNvSpPr txBox="1"/>
      </xdr:nvSpPr>
      <xdr:spPr>
        <a:xfrm>
          <a:off x="1516334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6" name="直線コネクタ 605"/>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7" name="テキスト ボックス 606"/>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8"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09" name="直線コネクタ 608"/>
        <xdr:cNvCxnSpPr/>
      </xdr:nvCxnSpPr>
      <xdr:spPr>
        <a:xfrm flipV="1">
          <a:off x="188461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10" name="【公民館】&#10;一人当たり面積最小値テキスト"/>
        <xdr:cNvSpPr txBox="1"/>
      </xdr:nvSpPr>
      <xdr:spPr>
        <a:xfrm>
          <a:off x="188849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11" name="直線コネクタ 610"/>
        <xdr:cNvCxnSpPr/>
      </xdr:nvCxnSpPr>
      <xdr:spPr>
        <a:xfrm>
          <a:off x="18786475" y="185607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12" name="【公民館】&#10;一人当たり面積最大値テキスト"/>
        <xdr:cNvSpPr txBox="1"/>
      </xdr:nvSpPr>
      <xdr:spPr>
        <a:xfrm>
          <a:off x="188849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13" name="直線コネクタ 612"/>
        <xdr:cNvCxnSpPr/>
      </xdr:nvCxnSpPr>
      <xdr:spPr>
        <a:xfrm>
          <a:off x="18786475" y="172737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614" name="【公民館】&#10;一人当たり面積平均値テキスト"/>
        <xdr:cNvSpPr txBox="1"/>
      </xdr:nvSpPr>
      <xdr:spPr>
        <a:xfrm>
          <a:off x="188849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15" name="フローチャート: 判断 614"/>
        <xdr:cNvSpPr/>
      </xdr:nvSpPr>
      <xdr:spPr>
        <a:xfrm>
          <a:off x="187960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16" name="フローチャート: 判断 615"/>
        <xdr:cNvSpPr/>
      </xdr:nvSpPr>
      <xdr:spPr>
        <a:xfrm>
          <a:off x="18100675" y="182516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17" name="フローチャート: 判断 616"/>
        <xdr:cNvSpPr/>
      </xdr:nvSpPr>
      <xdr:spPr>
        <a:xfrm>
          <a:off x="17325975"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8" name="テキスト ボックス 617"/>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9" name="テキスト ボックス 618"/>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0" name="テキスト ボックス 619"/>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1" name="テキスト ボックス 620"/>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2" name="テキスト ボックス 621"/>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20828</xdr:rowOff>
    </xdr:from>
    <xdr:to>
      <xdr:col>112</xdr:col>
      <xdr:colOff>38100</xdr:colOff>
      <xdr:row>106</xdr:row>
      <xdr:rowOff>122428</xdr:rowOff>
    </xdr:to>
    <xdr:sp macro="" textlink="">
      <xdr:nvSpPr>
        <xdr:cNvPr id="623" name="楕円 622"/>
        <xdr:cNvSpPr/>
      </xdr:nvSpPr>
      <xdr:spPr>
        <a:xfrm>
          <a:off x="18100675" y="181945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170705</xdr:rowOff>
    </xdr:from>
    <xdr:ext cx="469744" cy="259045"/>
    <xdr:sp macro="" textlink="">
      <xdr:nvSpPr>
        <xdr:cNvPr id="624" name="n_1aveValue【公民館】&#10;一人当たり面積"/>
        <xdr:cNvSpPr txBox="1"/>
      </xdr:nvSpPr>
      <xdr:spPr>
        <a:xfrm>
          <a:off x="1793247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25" name="n_2aveValue【公民館】&#10;一人当たり面積"/>
        <xdr:cNvSpPr txBox="1"/>
      </xdr:nvSpPr>
      <xdr:spPr>
        <a:xfrm>
          <a:off x="1717047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138955</xdr:rowOff>
    </xdr:from>
    <xdr:ext cx="469744" cy="259045"/>
    <xdr:sp macro="" textlink="">
      <xdr:nvSpPr>
        <xdr:cNvPr id="626" name="n_1mainValue【公民館】&#10;一人当たり面積"/>
        <xdr:cNvSpPr txBox="1"/>
      </xdr:nvSpPr>
      <xdr:spPr>
        <a:xfrm>
          <a:off x="1793247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7" name="正方形/長方形 626"/>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8" name="正方形/長方形 627"/>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9" name="テキスト ボックス 628"/>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本町が属している市町村類型（</a:t>
          </a:r>
          <a:r>
            <a:rPr kumimoji="1" lang="en-US" altLang="ja-JP" sz="1300">
              <a:latin typeface="ＭＳ Ｐゴシック" panose="020B0600070205080204" pitchFamily="50" charset="-128"/>
              <a:ea typeface="ＭＳ Ｐゴシック" panose="020B0600070205080204" pitchFamily="50" charset="-128"/>
            </a:rPr>
            <a:t>V-2)</a:t>
          </a:r>
          <a:r>
            <a:rPr kumimoji="1" lang="ja-JP" altLang="en-US" sz="1300">
              <a:latin typeface="ＭＳ Ｐゴシック" panose="020B0600070205080204" pitchFamily="50" charset="-128"/>
              <a:ea typeface="ＭＳ Ｐゴシック" panose="020B0600070205080204" pitchFamily="50" charset="-128"/>
            </a:rPr>
            <a:t>においては、最下層に位置することもあり、総じて住民１人あたりの指標は高くなる。</a:t>
          </a:r>
        </a:p>
        <a:p>
          <a:r>
            <a:rPr kumimoji="1" lang="ja-JP" altLang="en-US" sz="1300">
              <a:latin typeface="ＭＳ Ｐゴシック" panose="020B0600070205080204" pitchFamily="50" charset="-128"/>
              <a:ea typeface="ＭＳ Ｐゴシック" panose="020B0600070205080204" pitchFamily="50" charset="-128"/>
            </a:rPr>
            <a:t>　また、合併により旧町村間の距離があることから、公共施設等の集約化が現実的に難しいことも要因である。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20,362
20,294
1,332.45
17,250,296
16,584,411
658,923
9,429,051
21,936,296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477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208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477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208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477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208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477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208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39490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39878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3889375" y="72336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39878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3889375" y="575233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39878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38989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203575" y="66136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45229</xdr:rowOff>
    </xdr:from>
    <xdr:ext cx="405111" cy="259045"/>
    <xdr:sp macro="" textlink="">
      <xdr:nvSpPr>
        <xdr:cNvPr id="62" name="n_1aveValue【図書館】&#10;有形固定資産減価償却率"/>
        <xdr:cNvSpPr txBox="1"/>
      </xdr:nvSpPr>
      <xdr:spPr>
        <a:xfrm>
          <a:off x="3067694"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119126</xdr:rowOff>
    </xdr:from>
    <xdr:to>
      <xdr:col>15</xdr:col>
      <xdr:colOff>101600</xdr:colOff>
      <xdr:row>39</xdr:row>
      <xdr:rowOff>49276</xdr:rowOff>
    </xdr:to>
    <xdr:sp macro="" textlink="">
      <xdr:nvSpPr>
        <xdr:cNvPr id="63" name="フローチャート: 判断 62"/>
        <xdr:cNvSpPr/>
      </xdr:nvSpPr>
      <xdr:spPr>
        <a:xfrm>
          <a:off x="2428875"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65803</xdr:rowOff>
    </xdr:from>
    <xdr:ext cx="405111" cy="259045"/>
    <xdr:sp macro="" textlink="">
      <xdr:nvSpPr>
        <xdr:cNvPr id="64" name="n_2aveValue【図書館】&#10;有形固定資産減価償却率"/>
        <xdr:cNvSpPr txBox="1"/>
      </xdr:nvSpPr>
      <xdr:spPr>
        <a:xfrm>
          <a:off x="230569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80264</xdr:rowOff>
    </xdr:from>
    <xdr:to>
      <xdr:col>20</xdr:col>
      <xdr:colOff>38100</xdr:colOff>
      <xdr:row>41</xdr:row>
      <xdr:rowOff>10414</xdr:rowOff>
    </xdr:to>
    <xdr:sp macro="" textlink="">
      <xdr:nvSpPr>
        <xdr:cNvPr id="70" name="楕円 69"/>
        <xdr:cNvSpPr/>
      </xdr:nvSpPr>
      <xdr:spPr>
        <a:xfrm>
          <a:off x="3203575" y="69382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41</xdr:row>
      <xdr:rowOff>1541</xdr:rowOff>
    </xdr:from>
    <xdr:ext cx="405111" cy="259045"/>
    <xdr:sp macro="" textlink="">
      <xdr:nvSpPr>
        <xdr:cNvPr id="71" name="n_1mainValue【図書館】&#10;有形固定資産減価償却率"/>
        <xdr:cNvSpPr txBox="1"/>
      </xdr:nvSpPr>
      <xdr:spPr>
        <a:xfrm>
          <a:off x="3067694" y="703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0" name="テキスト ボックス 79"/>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2" name="直線コネクタ 81"/>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3" name="テキスト ボックス 82"/>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4" name="直線コネクタ 83"/>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5" name="テキスト ボックス 84"/>
        <xdr:cNvSpPr txBox="1"/>
      </xdr:nvSpPr>
      <xdr:spPr>
        <a:xfrm>
          <a:off x="52224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6" name="直線コネクタ 85"/>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7" name="テキスト ボックス 86"/>
        <xdr:cNvSpPr txBox="1"/>
      </xdr:nvSpPr>
      <xdr:spPr>
        <a:xfrm>
          <a:off x="52224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8" name="直線コネクタ 87"/>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89" name="テキスト ボックス 88"/>
        <xdr:cNvSpPr txBox="1"/>
      </xdr:nvSpPr>
      <xdr:spPr>
        <a:xfrm>
          <a:off x="52224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1" name="テキスト ボックス 90"/>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3" name="直線コネクタ 92"/>
        <xdr:cNvCxnSpPr/>
      </xdr:nvCxnSpPr>
      <xdr:spPr>
        <a:xfrm flipV="1">
          <a:off x="8905240"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4" name="【図書館】&#10;一人当たり面積最小値テキスト"/>
        <xdr:cNvSpPr txBox="1"/>
      </xdr:nvSpPr>
      <xdr:spPr>
        <a:xfrm>
          <a:off x="8943975"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5" name="直線コネクタ 94"/>
        <xdr:cNvCxnSpPr/>
      </xdr:nvCxnSpPr>
      <xdr:spPr>
        <a:xfrm>
          <a:off x="8845550" y="71216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6" name="【図書館】&#10;一人当たり面積最大値テキスト"/>
        <xdr:cNvSpPr txBox="1"/>
      </xdr:nvSpPr>
      <xdr:spPr>
        <a:xfrm>
          <a:off x="8943975"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97" name="直線コネクタ 96"/>
        <xdr:cNvCxnSpPr/>
      </xdr:nvCxnSpPr>
      <xdr:spPr>
        <a:xfrm>
          <a:off x="8845550" y="599236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98" name="【図書館】&#10;一人当たり面積平均値テキスト"/>
        <xdr:cNvSpPr txBox="1"/>
      </xdr:nvSpPr>
      <xdr:spPr>
        <a:xfrm>
          <a:off x="8943975"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99" name="フローチャート: 判断 98"/>
        <xdr:cNvSpPr/>
      </xdr:nvSpPr>
      <xdr:spPr>
        <a:xfrm>
          <a:off x="8883650" y="68285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0" name="フローチャート: 判断 99"/>
        <xdr:cNvSpPr/>
      </xdr:nvSpPr>
      <xdr:spPr>
        <a:xfrm>
          <a:off x="815975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67835</xdr:rowOff>
    </xdr:from>
    <xdr:ext cx="469744" cy="259045"/>
    <xdr:sp macro="" textlink="">
      <xdr:nvSpPr>
        <xdr:cNvPr id="101" name="n_1aveValue【図書館】&#10;一人当たり面積"/>
        <xdr:cNvSpPr txBox="1"/>
      </xdr:nvSpPr>
      <xdr:spPr>
        <a:xfrm>
          <a:off x="7991552"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7112</xdr:rowOff>
    </xdr:from>
    <xdr:to>
      <xdr:col>46</xdr:col>
      <xdr:colOff>38100</xdr:colOff>
      <xdr:row>40</xdr:row>
      <xdr:rowOff>108712</xdr:rowOff>
    </xdr:to>
    <xdr:sp macro="" textlink="">
      <xdr:nvSpPr>
        <xdr:cNvPr id="102" name="フローチャート: 判断 101"/>
        <xdr:cNvSpPr/>
      </xdr:nvSpPr>
      <xdr:spPr>
        <a:xfrm>
          <a:off x="7413625" y="68651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125239</xdr:rowOff>
    </xdr:from>
    <xdr:ext cx="469744" cy="259045"/>
    <xdr:sp macro="" textlink="">
      <xdr:nvSpPr>
        <xdr:cNvPr id="103" name="n_2aveValue【図書館】&#10;一人当たり面積"/>
        <xdr:cNvSpPr txBox="1"/>
      </xdr:nvSpPr>
      <xdr:spPr>
        <a:xfrm>
          <a:off x="72581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4" name="テキスト ボックス 103"/>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109" name="楕円 108"/>
        <xdr:cNvSpPr/>
      </xdr:nvSpPr>
      <xdr:spPr>
        <a:xfrm>
          <a:off x="815975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109237</xdr:rowOff>
    </xdr:from>
    <xdr:ext cx="469744" cy="259045"/>
    <xdr:sp macro="" textlink="">
      <xdr:nvSpPr>
        <xdr:cNvPr id="110" name="n_1mainValue【図書館】&#10;一人当たり面積"/>
        <xdr:cNvSpPr txBox="1"/>
      </xdr:nvSpPr>
      <xdr:spPr>
        <a:xfrm>
          <a:off x="7991552"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1" name="正方形/長方形 110"/>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2" name="正方形/長方形 111"/>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3" name="正方形/長方形 112"/>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4" name="正方形/長方形 113"/>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5" name="正方形/長方形 114"/>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6" name="正方形/長方形 115"/>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7" name="正方形/長方形 116"/>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1" name="直線コネクタ 120"/>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2" name="テキスト ボックス 121"/>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3" name="直線コネクタ 122"/>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4" name="テキスト ボックス 123"/>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5" name="直線コネクタ 124"/>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6" name="テキスト ボックス 125"/>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7" name="直線コネクタ 126"/>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28" name="テキスト ボックス 127"/>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29" name="直線コネクタ 128"/>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0" name="テキスト ボックス 129"/>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1" name="直線コネクタ 130"/>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2" name="テキスト ボックス 131"/>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36" name="直線コネクタ 135"/>
        <xdr:cNvCxnSpPr/>
      </xdr:nvCxnSpPr>
      <xdr:spPr>
        <a:xfrm flipV="1">
          <a:off x="39490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37" name="【体育館・プール】&#10;有形固定資産減価償却率最小値テキスト"/>
        <xdr:cNvSpPr txBox="1"/>
      </xdr:nvSpPr>
      <xdr:spPr>
        <a:xfrm>
          <a:off x="39878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38" name="直線コネクタ 137"/>
        <xdr:cNvCxnSpPr/>
      </xdr:nvCxnSpPr>
      <xdr:spPr>
        <a:xfrm>
          <a:off x="3889375" y="108715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39" name="【体育館・プール】&#10;有形固定資産減価償却率最大値テキスト"/>
        <xdr:cNvSpPr txBox="1"/>
      </xdr:nvSpPr>
      <xdr:spPr>
        <a:xfrm>
          <a:off x="39878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0" name="直線コネクタ 139"/>
        <xdr:cNvCxnSpPr/>
      </xdr:nvCxnSpPr>
      <xdr:spPr>
        <a:xfrm>
          <a:off x="3889375" y="947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1" name="【体育館・プール】&#10;有形固定資産減価償却率平均値テキスト"/>
        <xdr:cNvSpPr txBox="1"/>
      </xdr:nvSpPr>
      <xdr:spPr>
        <a:xfrm>
          <a:off x="39878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2" name="フローチャート: 判断 141"/>
        <xdr:cNvSpPr/>
      </xdr:nvSpPr>
      <xdr:spPr>
        <a:xfrm>
          <a:off x="38989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3" name="フローチャート: 判断 142"/>
        <xdr:cNvSpPr/>
      </xdr:nvSpPr>
      <xdr:spPr>
        <a:xfrm>
          <a:off x="3203575" y="100990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76217</xdr:rowOff>
    </xdr:from>
    <xdr:ext cx="405111" cy="259045"/>
    <xdr:sp macro="" textlink="">
      <xdr:nvSpPr>
        <xdr:cNvPr id="144" name="n_1aveValue【体育館・プール】&#10;有形固定資産減価償却率"/>
        <xdr:cNvSpPr txBox="1"/>
      </xdr:nvSpPr>
      <xdr:spPr>
        <a:xfrm>
          <a:off x="306769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145" name="フローチャート: 判断 144"/>
        <xdr:cNvSpPr/>
      </xdr:nvSpPr>
      <xdr:spPr>
        <a:xfrm>
          <a:off x="2428875"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108149</xdr:rowOff>
    </xdr:from>
    <xdr:ext cx="405111" cy="259045"/>
    <xdr:sp macro="" textlink="">
      <xdr:nvSpPr>
        <xdr:cNvPr id="146" name="n_2aveValue【体育館・プール】&#10;有形固定資産減価償却率"/>
        <xdr:cNvSpPr txBox="1"/>
      </xdr:nvSpPr>
      <xdr:spPr>
        <a:xfrm>
          <a:off x="230569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7" name="テキスト ボックス 146"/>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153307</xdr:rowOff>
    </xdr:from>
    <xdr:to>
      <xdr:col>20</xdr:col>
      <xdr:colOff>38100</xdr:colOff>
      <xdr:row>58</xdr:row>
      <xdr:rowOff>83457</xdr:rowOff>
    </xdr:to>
    <xdr:sp macro="" textlink="">
      <xdr:nvSpPr>
        <xdr:cNvPr id="152" name="楕円 151"/>
        <xdr:cNvSpPr/>
      </xdr:nvSpPr>
      <xdr:spPr>
        <a:xfrm>
          <a:off x="3203575" y="99259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99984</xdr:rowOff>
    </xdr:from>
    <xdr:ext cx="405111" cy="259045"/>
    <xdr:sp macro="" textlink="">
      <xdr:nvSpPr>
        <xdr:cNvPr id="153" name="n_1mainValue【体育館・プール】&#10;有形固定資産減価償却率"/>
        <xdr:cNvSpPr txBox="1"/>
      </xdr:nvSpPr>
      <xdr:spPr>
        <a:xfrm>
          <a:off x="306769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5" name="テキスト ボックス 164"/>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7" name="テキスト ボックス 166"/>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69" name="テキスト ボックス 168"/>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1" name="テキスト ボックス 170"/>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3" name="テキスト ボックス 172"/>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60</xdr:row>
      <xdr:rowOff>22860</xdr:rowOff>
    </xdr:from>
    <xdr:to>
      <xdr:col>54</xdr:col>
      <xdr:colOff>189865</xdr:colOff>
      <xdr:row>64</xdr:row>
      <xdr:rowOff>45720</xdr:rowOff>
    </xdr:to>
    <xdr:cxnSp macro="">
      <xdr:nvCxnSpPr>
        <xdr:cNvPr id="177" name="直線コネクタ 176"/>
        <xdr:cNvCxnSpPr/>
      </xdr:nvCxnSpPr>
      <xdr:spPr>
        <a:xfrm flipV="1">
          <a:off x="8905240" y="10309860"/>
          <a:ext cx="0" cy="70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49547</xdr:rowOff>
    </xdr:from>
    <xdr:ext cx="469744" cy="259045"/>
    <xdr:sp macro="" textlink="">
      <xdr:nvSpPr>
        <xdr:cNvPr id="178" name="【体育館・プール】&#10;一人当たり面積最小値テキスト"/>
        <xdr:cNvSpPr txBox="1"/>
      </xdr:nvSpPr>
      <xdr:spPr>
        <a:xfrm>
          <a:off x="8943975" y="110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45720</xdr:rowOff>
    </xdr:from>
    <xdr:to>
      <xdr:col>55</xdr:col>
      <xdr:colOff>88900</xdr:colOff>
      <xdr:row>64</xdr:row>
      <xdr:rowOff>45720</xdr:rowOff>
    </xdr:to>
    <xdr:cxnSp macro="">
      <xdr:nvCxnSpPr>
        <xdr:cNvPr id="179" name="直線コネクタ 178"/>
        <xdr:cNvCxnSpPr/>
      </xdr:nvCxnSpPr>
      <xdr:spPr>
        <a:xfrm>
          <a:off x="8845550" y="11018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140987</xdr:rowOff>
    </xdr:from>
    <xdr:ext cx="469744" cy="259045"/>
    <xdr:sp macro="" textlink="">
      <xdr:nvSpPr>
        <xdr:cNvPr id="180" name="【体育館・プール】&#10;一人当たり面積最大値テキスト"/>
        <xdr:cNvSpPr txBox="1"/>
      </xdr:nvSpPr>
      <xdr:spPr>
        <a:xfrm>
          <a:off x="8943975" y="1008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22860</xdr:rowOff>
    </xdr:from>
    <xdr:to>
      <xdr:col>55</xdr:col>
      <xdr:colOff>88900</xdr:colOff>
      <xdr:row>60</xdr:row>
      <xdr:rowOff>22860</xdr:rowOff>
    </xdr:to>
    <xdr:cxnSp macro="">
      <xdr:nvCxnSpPr>
        <xdr:cNvPr id="181" name="直線コネクタ 180"/>
        <xdr:cNvCxnSpPr/>
      </xdr:nvCxnSpPr>
      <xdr:spPr>
        <a:xfrm>
          <a:off x="8845550" y="103098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41927</xdr:rowOff>
    </xdr:from>
    <xdr:ext cx="469744" cy="259045"/>
    <xdr:sp macro="" textlink="">
      <xdr:nvSpPr>
        <xdr:cNvPr id="182" name="【体育館・プール】&#10;一人当たり面積平均値テキスト"/>
        <xdr:cNvSpPr txBox="1"/>
      </xdr:nvSpPr>
      <xdr:spPr>
        <a:xfrm>
          <a:off x="8943975" y="1067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63500</xdr:rowOff>
    </xdr:from>
    <xdr:to>
      <xdr:col>55</xdr:col>
      <xdr:colOff>50800</xdr:colOff>
      <xdr:row>62</xdr:row>
      <xdr:rowOff>165100</xdr:rowOff>
    </xdr:to>
    <xdr:sp macro="" textlink="">
      <xdr:nvSpPr>
        <xdr:cNvPr id="183" name="フローチャート: 判断 182"/>
        <xdr:cNvSpPr/>
      </xdr:nvSpPr>
      <xdr:spPr>
        <a:xfrm>
          <a:off x="8883650" y="106934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184" name="フローチャート: 判断 183"/>
        <xdr:cNvSpPr/>
      </xdr:nvSpPr>
      <xdr:spPr>
        <a:xfrm>
          <a:off x="815975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137177</xdr:rowOff>
    </xdr:from>
    <xdr:ext cx="469744" cy="259045"/>
    <xdr:sp macro="" textlink="">
      <xdr:nvSpPr>
        <xdr:cNvPr id="185" name="n_1aveValue【体育館・プール】&#10;一人当たり面積"/>
        <xdr:cNvSpPr txBox="1"/>
      </xdr:nvSpPr>
      <xdr:spPr>
        <a:xfrm>
          <a:off x="7991552"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63500</xdr:rowOff>
    </xdr:from>
    <xdr:to>
      <xdr:col>46</xdr:col>
      <xdr:colOff>38100</xdr:colOff>
      <xdr:row>62</xdr:row>
      <xdr:rowOff>165100</xdr:rowOff>
    </xdr:to>
    <xdr:sp macro="" textlink="">
      <xdr:nvSpPr>
        <xdr:cNvPr id="186" name="フローチャート: 判断 185"/>
        <xdr:cNvSpPr/>
      </xdr:nvSpPr>
      <xdr:spPr>
        <a:xfrm>
          <a:off x="7413625" y="106934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10177</xdr:rowOff>
    </xdr:from>
    <xdr:ext cx="469744" cy="259045"/>
    <xdr:sp macro="" textlink="">
      <xdr:nvSpPr>
        <xdr:cNvPr id="187" name="n_2aveValue【体育館・プール】&#10;一人当たり面積"/>
        <xdr:cNvSpPr txBox="1"/>
      </xdr:nvSpPr>
      <xdr:spPr>
        <a:xfrm>
          <a:off x="72581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8" name="テキスト ボックス 187"/>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13970</xdr:rowOff>
    </xdr:from>
    <xdr:to>
      <xdr:col>50</xdr:col>
      <xdr:colOff>165100</xdr:colOff>
      <xdr:row>56</xdr:row>
      <xdr:rowOff>115570</xdr:rowOff>
    </xdr:to>
    <xdr:sp macro="" textlink="">
      <xdr:nvSpPr>
        <xdr:cNvPr id="193" name="楕円 192"/>
        <xdr:cNvSpPr/>
      </xdr:nvSpPr>
      <xdr:spPr>
        <a:xfrm>
          <a:off x="815975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54</xdr:row>
      <xdr:rowOff>132097</xdr:rowOff>
    </xdr:from>
    <xdr:ext cx="469744" cy="259045"/>
    <xdr:sp macro="" textlink="">
      <xdr:nvSpPr>
        <xdr:cNvPr id="194" name="n_1mainValue【体育館・プール】&#10;一人当たり面積"/>
        <xdr:cNvSpPr txBox="1"/>
      </xdr:nvSpPr>
      <xdr:spPr>
        <a:xfrm>
          <a:off x="7991552" y="939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5" name="テキスト ボックス 204"/>
        <xdr:cNvSpPr txBox="1"/>
      </xdr:nvSpPr>
      <xdr:spPr>
        <a:xfrm>
          <a:off x="3208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6" name="直線コネクタ 205"/>
        <xdr:cNvCxnSpPr/>
      </xdr:nvCxnSpPr>
      <xdr:spPr>
        <a:xfrm>
          <a:off x="6477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7" name="テキスト ボックス 206"/>
        <xdr:cNvSpPr txBox="1"/>
      </xdr:nvSpPr>
      <xdr:spPr>
        <a:xfrm>
          <a:off x="3208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8" name="直線コネクタ 207"/>
        <xdr:cNvCxnSpPr/>
      </xdr:nvCxnSpPr>
      <xdr:spPr>
        <a:xfrm>
          <a:off x="6477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09" name="テキスト ボックス 208"/>
        <xdr:cNvSpPr txBox="1"/>
      </xdr:nvSpPr>
      <xdr:spPr>
        <a:xfrm>
          <a:off x="3208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0" name="直線コネクタ 209"/>
        <xdr:cNvCxnSpPr/>
      </xdr:nvCxnSpPr>
      <xdr:spPr>
        <a:xfrm>
          <a:off x="6477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1" name="テキスト ボックス 210"/>
        <xdr:cNvSpPr txBox="1"/>
      </xdr:nvSpPr>
      <xdr:spPr>
        <a:xfrm>
          <a:off x="3208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2" name="直線コネクタ 211"/>
        <xdr:cNvCxnSpPr/>
      </xdr:nvCxnSpPr>
      <xdr:spPr>
        <a:xfrm>
          <a:off x="6477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3" name="テキスト ボックス 212"/>
        <xdr:cNvSpPr txBox="1"/>
      </xdr:nvSpPr>
      <xdr:spPr>
        <a:xfrm>
          <a:off x="2662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4" name="直線コネクタ 213"/>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5" name="テキスト ボックス 214"/>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6"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17" name="直線コネクタ 216"/>
        <xdr:cNvCxnSpPr/>
      </xdr:nvCxnSpPr>
      <xdr:spPr>
        <a:xfrm flipV="1">
          <a:off x="39490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18" name="【福祉施設】&#10;有形固定資産減価償却率最小値テキスト"/>
        <xdr:cNvSpPr txBox="1"/>
      </xdr:nvSpPr>
      <xdr:spPr>
        <a:xfrm>
          <a:off x="39878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19" name="直線コネクタ 218"/>
        <xdr:cNvCxnSpPr/>
      </xdr:nvCxnSpPr>
      <xdr:spPr>
        <a:xfrm>
          <a:off x="3889375" y="1489481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20" name="【福祉施設】&#10;有形固定資産減価償却率最大値テキスト"/>
        <xdr:cNvSpPr txBox="1"/>
      </xdr:nvSpPr>
      <xdr:spPr>
        <a:xfrm>
          <a:off x="39878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21" name="直線コネクタ 220"/>
        <xdr:cNvCxnSpPr/>
      </xdr:nvCxnSpPr>
      <xdr:spPr>
        <a:xfrm>
          <a:off x="3889375" y="1341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22" name="【福祉施設】&#10;有形固定資産減価償却率平均値テキスト"/>
        <xdr:cNvSpPr txBox="1"/>
      </xdr:nvSpPr>
      <xdr:spPr>
        <a:xfrm>
          <a:off x="39878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23" name="フローチャート: 判断 222"/>
        <xdr:cNvSpPr/>
      </xdr:nvSpPr>
      <xdr:spPr>
        <a:xfrm>
          <a:off x="38989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24" name="フローチャート: 判断 223"/>
        <xdr:cNvSpPr/>
      </xdr:nvSpPr>
      <xdr:spPr>
        <a:xfrm>
          <a:off x="3203575" y="1447139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162323</xdr:rowOff>
    </xdr:from>
    <xdr:ext cx="405111" cy="259045"/>
    <xdr:sp macro="" textlink="">
      <xdr:nvSpPr>
        <xdr:cNvPr id="225" name="n_1aveValue【福祉施設】&#10;有形固定資産減価償却率"/>
        <xdr:cNvSpPr txBox="1"/>
      </xdr:nvSpPr>
      <xdr:spPr>
        <a:xfrm>
          <a:off x="306769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42163</xdr:rowOff>
    </xdr:from>
    <xdr:to>
      <xdr:col>15</xdr:col>
      <xdr:colOff>101600</xdr:colOff>
      <xdr:row>84</xdr:row>
      <xdr:rowOff>143763</xdr:rowOff>
    </xdr:to>
    <xdr:sp macro="" textlink="">
      <xdr:nvSpPr>
        <xdr:cNvPr id="226" name="フローチャート: 判断 225"/>
        <xdr:cNvSpPr/>
      </xdr:nvSpPr>
      <xdr:spPr>
        <a:xfrm>
          <a:off x="2428875"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160290</xdr:rowOff>
    </xdr:from>
    <xdr:ext cx="405111" cy="259045"/>
    <xdr:sp macro="" textlink="">
      <xdr:nvSpPr>
        <xdr:cNvPr id="227" name="n_2aveValue【福祉施設】&#10;有形固定資産減価償却率"/>
        <xdr:cNvSpPr txBox="1"/>
      </xdr:nvSpPr>
      <xdr:spPr>
        <a:xfrm>
          <a:off x="2305694"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8" name="テキスト ボックス 227"/>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3302</xdr:rowOff>
    </xdr:from>
    <xdr:to>
      <xdr:col>20</xdr:col>
      <xdr:colOff>38100</xdr:colOff>
      <xdr:row>83</xdr:row>
      <xdr:rowOff>104902</xdr:rowOff>
    </xdr:to>
    <xdr:sp macro="" textlink="">
      <xdr:nvSpPr>
        <xdr:cNvPr id="233" name="楕円 232"/>
        <xdr:cNvSpPr/>
      </xdr:nvSpPr>
      <xdr:spPr>
        <a:xfrm>
          <a:off x="3203575" y="1423365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121429</xdr:rowOff>
    </xdr:from>
    <xdr:ext cx="405111" cy="259045"/>
    <xdr:sp macro="" textlink="">
      <xdr:nvSpPr>
        <xdr:cNvPr id="234" name="n_1mainValue【福祉施設】&#10;有形固定資産減価償却率"/>
        <xdr:cNvSpPr txBox="1"/>
      </xdr:nvSpPr>
      <xdr:spPr>
        <a:xfrm>
          <a:off x="3067694" y="1400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3" name="テキスト ボックス 242"/>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4" name="直線コネクタ 243"/>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5" name="直線コネクタ 244"/>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46" name="テキスト ボックス 245"/>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47" name="直線コネクタ 246"/>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48" name="テキスト ボックス 247"/>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49" name="直線コネクタ 248"/>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0" name="テキスト ボックス 249"/>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1" name="直線コネクタ 250"/>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2" name="テキスト ボックス 251"/>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3" name="直線コネクタ 252"/>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4" name="テキスト ボックス 253"/>
        <xdr:cNvSpPr txBox="1"/>
      </xdr:nvSpPr>
      <xdr:spPr>
        <a:xfrm>
          <a:off x="52224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5" name="直線コネクタ 254"/>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56" name="テキスト ボックス 255"/>
        <xdr:cNvSpPr txBox="1"/>
      </xdr:nvSpPr>
      <xdr:spPr>
        <a:xfrm>
          <a:off x="52224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81</xdr:row>
      <xdr:rowOff>95250</xdr:rowOff>
    </xdr:from>
    <xdr:to>
      <xdr:col>54</xdr:col>
      <xdr:colOff>189865</xdr:colOff>
      <xdr:row>86</xdr:row>
      <xdr:rowOff>165463</xdr:rowOff>
    </xdr:to>
    <xdr:cxnSp macro="">
      <xdr:nvCxnSpPr>
        <xdr:cNvPr id="260" name="直線コネクタ 259"/>
        <xdr:cNvCxnSpPr/>
      </xdr:nvCxnSpPr>
      <xdr:spPr>
        <a:xfrm flipV="1">
          <a:off x="8905240" y="13982700"/>
          <a:ext cx="0" cy="927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261" name="【福祉施設】&#10;一人当たり面積最小値テキスト"/>
        <xdr:cNvSpPr txBox="1"/>
      </xdr:nvSpPr>
      <xdr:spPr>
        <a:xfrm>
          <a:off x="8943975"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262" name="直線コネクタ 261"/>
        <xdr:cNvCxnSpPr/>
      </xdr:nvCxnSpPr>
      <xdr:spPr>
        <a:xfrm>
          <a:off x="8845550" y="149101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41927</xdr:rowOff>
    </xdr:from>
    <xdr:ext cx="469744" cy="259045"/>
    <xdr:sp macro="" textlink="">
      <xdr:nvSpPr>
        <xdr:cNvPr id="263" name="【福祉施設】&#10;一人当たり面積最大値テキスト"/>
        <xdr:cNvSpPr txBox="1"/>
      </xdr:nvSpPr>
      <xdr:spPr>
        <a:xfrm>
          <a:off x="8943975"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81</xdr:row>
      <xdr:rowOff>95250</xdr:rowOff>
    </xdr:from>
    <xdr:to>
      <xdr:col>55</xdr:col>
      <xdr:colOff>88900</xdr:colOff>
      <xdr:row>81</xdr:row>
      <xdr:rowOff>95250</xdr:rowOff>
    </xdr:to>
    <xdr:cxnSp macro="">
      <xdr:nvCxnSpPr>
        <xdr:cNvPr id="264" name="直線コネクタ 263"/>
        <xdr:cNvCxnSpPr/>
      </xdr:nvCxnSpPr>
      <xdr:spPr>
        <a:xfrm>
          <a:off x="8845550" y="139827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138809</xdr:rowOff>
    </xdr:from>
    <xdr:ext cx="469744" cy="259045"/>
    <xdr:sp macro="" textlink="">
      <xdr:nvSpPr>
        <xdr:cNvPr id="265" name="【福祉施設】&#10;一人当たり面積平均値テキスト"/>
        <xdr:cNvSpPr txBox="1"/>
      </xdr:nvSpPr>
      <xdr:spPr>
        <a:xfrm>
          <a:off x="8943975" y="1454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160382</xdr:rowOff>
    </xdr:from>
    <xdr:to>
      <xdr:col>55</xdr:col>
      <xdr:colOff>50800</xdr:colOff>
      <xdr:row>85</xdr:row>
      <xdr:rowOff>90532</xdr:rowOff>
    </xdr:to>
    <xdr:sp macro="" textlink="">
      <xdr:nvSpPr>
        <xdr:cNvPr id="266" name="フローチャート: 判断 265"/>
        <xdr:cNvSpPr/>
      </xdr:nvSpPr>
      <xdr:spPr>
        <a:xfrm>
          <a:off x="8883650" y="1456218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137523</xdr:rowOff>
    </xdr:from>
    <xdr:to>
      <xdr:col>50</xdr:col>
      <xdr:colOff>165100</xdr:colOff>
      <xdr:row>85</xdr:row>
      <xdr:rowOff>67673</xdr:rowOff>
    </xdr:to>
    <xdr:sp macro="" textlink="">
      <xdr:nvSpPr>
        <xdr:cNvPr id="267" name="フローチャート: 判断 266"/>
        <xdr:cNvSpPr/>
      </xdr:nvSpPr>
      <xdr:spPr>
        <a:xfrm>
          <a:off x="815975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58800</xdr:rowOff>
    </xdr:from>
    <xdr:ext cx="469744" cy="259045"/>
    <xdr:sp macro="" textlink="">
      <xdr:nvSpPr>
        <xdr:cNvPr id="268" name="n_1aveValue【福祉施設】&#10;一人当たり面積"/>
        <xdr:cNvSpPr txBox="1"/>
      </xdr:nvSpPr>
      <xdr:spPr>
        <a:xfrm>
          <a:off x="7991552"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24856</xdr:rowOff>
    </xdr:from>
    <xdr:to>
      <xdr:col>46</xdr:col>
      <xdr:colOff>38100</xdr:colOff>
      <xdr:row>85</xdr:row>
      <xdr:rowOff>126456</xdr:rowOff>
    </xdr:to>
    <xdr:sp macro="" textlink="">
      <xdr:nvSpPr>
        <xdr:cNvPr id="269" name="フローチャート: 判断 268"/>
        <xdr:cNvSpPr/>
      </xdr:nvSpPr>
      <xdr:spPr>
        <a:xfrm>
          <a:off x="7413625" y="145981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142983</xdr:rowOff>
    </xdr:from>
    <xdr:ext cx="469744" cy="259045"/>
    <xdr:sp macro="" textlink="">
      <xdr:nvSpPr>
        <xdr:cNvPr id="270" name="n_2aveValue【福祉施設】&#10;一人当たり面積"/>
        <xdr:cNvSpPr txBox="1"/>
      </xdr:nvSpPr>
      <xdr:spPr>
        <a:xfrm>
          <a:off x="72581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1" name="テキスト ボックス 270"/>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116295</xdr:rowOff>
    </xdr:from>
    <xdr:to>
      <xdr:col>50</xdr:col>
      <xdr:colOff>165100</xdr:colOff>
      <xdr:row>78</xdr:row>
      <xdr:rowOff>46445</xdr:rowOff>
    </xdr:to>
    <xdr:sp macro="" textlink="">
      <xdr:nvSpPr>
        <xdr:cNvPr id="276" name="楕円 275"/>
        <xdr:cNvSpPr/>
      </xdr:nvSpPr>
      <xdr:spPr>
        <a:xfrm>
          <a:off x="8159750" y="133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76</xdr:row>
      <xdr:rowOff>62972</xdr:rowOff>
    </xdr:from>
    <xdr:ext cx="469744" cy="259045"/>
    <xdr:sp macro="" textlink="">
      <xdr:nvSpPr>
        <xdr:cNvPr id="277" name="n_1mainValue【福祉施設】&#10;一人当たり面積"/>
        <xdr:cNvSpPr txBox="1"/>
      </xdr:nvSpPr>
      <xdr:spPr>
        <a:xfrm>
          <a:off x="7991552" y="1309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88" name="テキスト ボックス 287"/>
        <xdr:cNvSpPr txBox="1"/>
      </xdr:nvSpPr>
      <xdr:spPr>
        <a:xfrm>
          <a:off x="36591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9" name="直線コネクタ 288"/>
        <xdr:cNvCxnSpPr/>
      </xdr:nvCxnSpPr>
      <xdr:spPr>
        <a:xfrm>
          <a:off x="6477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0" name="テキスト ボックス 289"/>
        <xdr:cNvSpPr txBox="1"/>
      </xdr:nvSpPr>
      <xdr:spPr>
        <a:xfrm>
          <a:off x="3208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1" name="直線コネクタ 290"/>
        <xdr:cNvCxnSpPr/>
      </xdr:nvCxnSpPr>
      <xdr:spPr>
        <a:xfrm>
          <a:off x="6477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2" name="テキスト ボックス 291"/>
        <xdr:cNvSpPr txBox="1"/>
      </xdr:nvSpPr>
      <xdr:spPr>
        <a:xfrm>
          <a:off x="3208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3" name="直線コネクタ 292"/>
        <xdr:cNvCxnSpPr/>
      </xdr:nvCxnSpPr>
      <xdr:spPr>
        <a:xfrm>
          <a:off x="6477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4" name="テキスト ボックス 293"/>
        <xdr:cNvSpPr txBox="1"/>
      </xdr:nvSpPr>
      <xdr:spPr>
        <a:xfrm>
          <a:off x="3208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5" name="直線コネクタ 294"/>
        <xdr:cNvCxnSpPr/>
      </xdr:nvCxnSpPr>
      <xdr:spPr>
        <a:xfrm>
          <a:off x="6477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6" name="テキスト ボックス 295"/>
        <xdr:cNvSpPr txBox="1"/>
      </xdr:nvSpPr>
      <xdr:spPr>
        <a:xfrm>
          <a:off x="3208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7" name="直線コネクタ 296"/>
        <xdr:cNvCxnSpPr/>
      </xdr:nvCxnSpPr>
      <xdr:spPr>
        <a:xfrm>
          <a:off x="6477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8" name="テキスト ボックス 297"/>
        <xdr:cNvSpPr txBox="1"/>
      </xdr:nvSpPr>
      <xdr:spPr>
        <a:xfrm>
          <a:off x="2662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0" name="テキスト ボックス 299"/>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02" name="直線コネクタ 301"/>
        <xdr:cNvCxnSpPr/>
      </xdr:nvCxnSpPr>
      <xdr:spPr>
        <a:xfrm flipV="1">
          <a:off x="39490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03" name="【市民会館】&#10;有形固定資産減価償却率最小値テキスト"/>
        <xdr:cNvSpPr txBox="1"/>
      </xdr:nvSpPr>
      <xdr:spPr>
        <a:xfrm>
          <a:off x="39878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04" name="直線コネクタ 303"/>
        <xdr:cNvCxnSpPr/>
      </xdr:nvCxnSpPr>
      <xdr:spPr>
        <a:xfrm>
          <a:off x="3889375" y="185985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05" name="【市民会館】&#10;有形固定資産減価償却率最大値テキスト"/>
        <xdr:cNvSpPr txBox="1"/>
      </xdr:nvSpPr>
      <xdr:spPr>
        <a:xfrm>
          <a:off x="39878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06" name="直線コネクタ 305"/>
        <xdr:cNvCxnSpPr/>
      </xdr:nvCxnSpPr>
      <xdr:spPr>
        <a:xfrm>
          <a:off x="3889375" y="1714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307" name="【市民会館】&#10;有形固定資産減価償却率平均値テキスト"/>
        <xdr:cNvSpPr txBox="1"/>
      </xdr:nvSpPr>
      <xdr:spPr>
        <a:xfrm>
          <a:off x="39878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308" name="フローチャート: 判断 307"/>
        <xdr:cNvSpPr/>
      </xdr:nvSpPr>
      <xdr:spPr>
        <a:xfrm>
          <a:off x="38989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09" name="フローチャート: 判断 308"/>
        <xdr:cNvSpPr/>
      </xdr:nvSpPr>
      <xdr:spPr>
        <a:xfrm>
          <a:off x="3203575" y="180181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108602</xdr:rowOff>
    </xdr:from>
    <xdr:ext cx="405111" cy="259045"/>
    <xdr:sp macro="" textlink="">
      <xdr:nvSpPr>
        <xdr:cNvPr id="310" name="n_1aveValue【市民会館】&#10;有形固定資産減価償却率"/>
        <xdr:cNvSpPr txBox="1"/>
      </xdr:nvSpPr>
      <xdr:spPr>
        <a:xfrm>
          <a:off x="306769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13970</xdr:rowOff>
    </xdr:from>
    <xdr:to>
      <xdr:col>15</xdr:col>
      <xdr:colOff>101600</xdr:colOff>
      <xdr:row>105</xdr:row>
      <xdr:rowOff>115570</xdr:rowOff>
    </xdr:to>
    <xdr:sp macro="" textlink="">
      <xdr:nvSpPr>
        <xdr:cNvPr id="311" name="フローチャート: 判断 310"/>
        <xdr:cNvSpPr/>
      </xdr:nvSpPr>
      <xdr:spPr>
        <a:xfrm>
          <a:off x="2428875"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132097</xdr:rowOff>
    </xdr:from>
    <xdr:ext cx="405111" cy="259045"/>
    <xdr:sp macro="" textlink="">
      <xdr:nvSpPr>
        <xdr:cNvPr id="312" name="n_2aveValue【市民会館】&#10;有形固定資産減価償却率"/>
        <xdr:cNvSpPr txBox="1"/>
      </xdr:nvSpPr>
      <xdr:spPr>
        <a:xfrm>
          <a:off x="230569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3" name="テキスト ボックス 312"/>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168275</xdr:rowOff>
    </xdr:from>
    <xdr:to>
      <xdr:col>20</xdr:col>
      <xdr:colOff>38100</xdr:colOff>
      <xdr:row>101</xdr:row>
      <xdr:rowOff>98425</xdr:rowOff>
    </xdr:to>
    <xdr:sp macro="" textlink="">
      <xdr:nvSpPr>
        <xdr:cNvPr id="318" name="楕円 317"/>
        <xdr:cNvSpPr/>
      </xdr:nvSpPr>
      <xdr:spPr>
        <a:xfrm>
          <a:off x="3203575" y="173132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99</xdr:row>
      <xdr:rowOff>114952</xdr:rowOff>
    </xdr:from>
    <xdr:ext cx="405111" cy="259045"/>
    <xdr:sp macro="" textlink="">
      <xdr:nvSpPr>
        <xdr:cNvPr id="319" name="n_1mainValue【市民会館】&#10;有形固定資産減価償却率"/>
        <xdr:cNvSpPr txBox="1"/>
      </xdr:nvSpPr>
      <xdr:spPr>
        <a:xfrm>
          <a:off x="3067694" y="1708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8" name="テキスト ボックス 327"/>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9" name="直線コネクタ 328"/>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0" name="直線コネクタ 329"/>
        <xdr:cNvCxnSpPr/>
      </xdr:nvCxnSpPr>
      <xdr:spPr>
        <a:xfrm>
          <a:off x="5632450" y="1859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1" name="テキスト ボックス 330"/>
        <xdr:cNvSpPr txBox="1"/>
      </xdr:nvSpPr>
      <xdr:spPr>
        <a:xfrm>
          <a:off x="52224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2" name="直線コネクタ 331"/>
        <xdr:cNvCxnSpPr/>
      </xdr:nvCxnSpPr>
      <xdr:spPr>
        <a:xfrm>
          <a:off x="5632450" y="1813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3" name="テキスト ボックス 332"/>
        <xdr:cNvSpPr txBox="1"/>
      </xdr:nvSpPr>
      <xdr:spPr>
        <a:xfrm>
          <a:off x="52224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4" name="直線コネクタ 333"/>
        <xdr:cNvCxnSpPr/>
      </xdr:nvCxnSpPr>
      <xdr:spPr>
        <a:xfrm>
          <a:off x="5632450" y="1767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5" name="テキスト ボックス 334"/>
        <xdr:cNvSpPr txBox="1"/>
      </xdr:nvSpPr>
      <xdr:spPr>
        <a:xfrm>
          <a:off x="52224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6" name="直線コネクタ 335"/>
        <xdr:cNvCxnSpPr/>
      </xdr:nvCxnSpPr>
      <xdr:spPr>
        <a:xfrm>
          <a:off x="5632450" y="1722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7" name="テキスト ボックス 336"/>
        <xdr:cNvSpPr txBox="1"/>
      </xdr:nvSpPr>
      <xdr:spPr>
        <a:xfrm>
          <a:off x="52224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8" name="直線コネクタ 337"/>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9" name="テキスト ボックス 338"/>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0"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158496</xdr:rowOff>
    </xdr:from>
    <xdr:to>
      <xdr:col>54</xdr:col>
      <xdr:colOff>189865</xdr:colOff>
      <xdr:row>108</xdr:row>
      <xdr:rowOff>55626</xdr:rowOff>
    </xdr:to>
    <xdr:cxnSp macro="">
      <xdr:nvCxnSpPr>
        <xdr:cNvPr id="341" name="直線コネクタ 340"/>
        <xdr:cNvCxnSpPr/>
      </xdr:nvCxnSpPr>
      <xdr:spPr>
        <a:xfrm flipV="1">
          <a:off x="8905240" y="17474946"/>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342" name="【市民会館】&#10;一人当たり面積最小値テキスト"/>
        <xdr:cNvSpPr txBox="1"/>
      </xdr:nvSpPr>
      <xdr:spPr>
        <a:xfrm>
          <a:off x="8943975"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343" name="直線コネクタ 342"/>
        <xdr:cNvCxnSpPr/>
      </xdr:nvCxnSpPr>
      <xdr:spPr>
        <a:xfrm>
          <a:off x="8845550" y="185722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105173</xdr:rowOff>
    </xdr:from>
    <xdr:ext cx="469744" cy="259045"/>
    <xdr:sp macro="" textlink="">
      <xdr:nvSpPr>
        <xdr:cNvPr id="344" name="【市民会館】&#10;一人当たり面積最大値テキスト"/>
        <xdr:cNvSpPr txBox="1"/>
      </xdr:nvSpPr>
      <xdr:spPr>
        <a:xfrm>
          <a:off x="8943975" y="1725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158496</xdr:rowOff>
    </xdr:from>
    <xdr:to>
      <xdr:col>55</xdr:col>
      <xdr:colOff>88900</xdr:colOff>
      <xdr:row>101</xdr:row>
      <xdr:rowOff>158496</xdr:rowOff>
    </xdr:to>
    <xdr:cxnSp macro="">
      <xdr:nvCxnSpPr>
        <xdr:cNvPr id="345" name="直線コネクタ 344"/>
        <xdr:cNvCxnSpPr/>
      </xdr:nvCxnSpPr>
      <xdr:spPr>
        <a:xfrm>
          <a:off x="8845550" y="1747494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46" name="【市民会館】&#10;一人当たり面積平均値テキスト"/>
        <xdr:cNvSpPr txBox="1"/>
      </xdr:nvSpPr>
      <xdr:spPr>
        <a:xfrm>
          <a:off x="8943975"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47" name="フローチャート: 判断 346"/>
        <xdr:cNvSpPr/>
      </xdr:nvSpPr>
      <xdr:spPr>
        <a:xfrm>
          <a:off x="8883650" y="181762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32258</xdr:rowOff>
    </xdr:from>
    <xdr:to>
      <xdr:col>50</xdr:col>
      <xdr:colOff>165100</xdr:colOff>
      <xdr:row>106</xdr:row>
      <xdr:rowOff>133858</xdr:rowOff>
    </xdr:to>
    <xdr:sp macro="" textlink="">
      <xdr:nvSpPr>
        <xdr:cNvPr id="348" name="フローチャート: 判断 347"/>
        <xdr:cNvSpPr/>
      </xdr:nvSpPr>
      <xdr:spPr>
        <a:xfrm>
          <a:off x="815975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124985</xdr:rowOff>
    </xdr:from>
    <xdr:ext cx="469744" cy="259045"/>
    <xdr:sp macro="" textlink="">
      <xdr:nvSpPr>
        <xdr:cNvPr id="349" name="n_1aveValue【市民会館】&#10;一人当たり面積"/>
        <xdr:cNvSpPr txBox="1"/>
      </xdr:nvSpPr>
      <xdr:spPr>
        <a:xfrm>
          <a:off x="7991552"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36830</xdr:rowOff>
    </xdr:from>
    <xdr:to>
      <xdr:col>46</xdr:col>
      <xdr:colOff>38100</xdr:colOff>
      <xdr:row>106</xdr:row>
      <xdr:rowOff>138430</xdr:rowOff>
    </xdr:to>
    <xdr:sp macro="" textlink="">
      <xdr:nvSpPr>
        <xdr:cNvPr id="350" name="フローチャート: 判断 349"/>
        <xdr:cNvSpPr/>
      </xdr:nvSpPr>
      <xdr:spPr>
        <a:xfrm>
          <a:off x="7413625" y="182105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154957</xdr:rowOff>
    </xdr:from>
    <xdr:ext cx="469744" cy="259045"/>
    <xdr:sp macro="" textlink="">
      <xdr:nvSpPr>
        <xdr:cNvPr id="351" name="n_2aveValue【市民会館】&#10;一人当たり面積"/>
        <xdr:cNvSpPr txBox="1"/>
      </xdr:nvSpPr>
      <xdr:spPr>
        <a:xfrm>
          <a:off x="72581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2" name="テキスト ボックス 351"/>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48261</xdr:rowOff>
    </xdr:from>
    <xdr:to>
      <xdr:col>50</xdr:col>
      <xdr:colOff>165100</xdr:colOff>
      <xdr:row>101</xdr:row>
      <xdr:rowOff>149861</xdr:rowOff>
    </xdr:to>
    <xdr:sp macro="" textlink="">
      <xdr:nvSpPr>
        <xdr:cNvPr id="357" name="楕円 356"/>
        <xdr:cNvSpPr/>
      </xdr:nvSpPr>
      <xdr:spPr>
        <a:xfrm>
          <a:off x="815975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99</xdr:row>
      <xdr:rowOff>166388</xdr:rowOff>
    </xdr:from>
    <xdr:ext cx="469744" cy="259045"/>
    <xdr:sp macro="" textlink="">
      <xdr:nvSpPr>
        <xdr:cNvPr id="358" name="n_1mainValue【市民会館】&#10;一人当たり面積"/>
        <xdr:cNvSpPr txBox="1"/>
      </xdr:nvSpPr>
      <xdr:spPr>
        <a:xfrm>
          <a:off x="7991552" y="171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9" name="テキスト ボックス 368"/>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0" name="直線コネクタ 369"/>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1" name="テキスト ボックス 370"/>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2" name="直線コネクタ 371"/>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3" name="テキスト ボックス 372"/>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4" name="直線コネクタ 373"/>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5" name="テキスト ボックス 374"/>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6" name="直線コネクタ 375"/>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7" name="テキスト ボックス 376"/>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8" name="直線コネクタ 377"/>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9" name="テキスト ボックス 378"/>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0" name="直線コネクタ 379"/>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1" name="テキスト ボックス 380"/>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2"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383" name="直線コネクタ 382"/>
        <xdr:cNvCxnSpPr/>
      </xdr:nvCxnSpPr>
      <xdr:spPr>
        <a:xfrm flipV="1">
          <a:off x="13889989"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84" name="【一般廃棄物処理施設】&#10;有形固定資産減価償却率最小値テキスト"/>
        <xdr:cNvSpPr txBox="1"/>
      </xdr:nvSpPr>
      <xdr:spPr>
        <a:xfrm>
          <a:off x="13928725"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85" name="直線コネクタ 384"/>
        <xdr:cNvCxnSpPr/>
      </xdr:nvCxnSpPr>
      <xdr:spPr>
        <a:xfrm>
          <a:off x="13801725" y="72904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86" name="【一般廃棄物処理施設】&#10;有形固定資産減価償却率最大値テキスト"/>
        <xdr:cNvSpPr txBox="1"/>
      </xdr:nvSpPr>
      <xdr:spPr>
        <a:xfrm>
          <a:off x="13928725"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87" name="直線コネクタ 386"/>
        <xdr:cNvCxnSpPr/>
      </xdr:nvCxnSpPr>
      <xdr:spPr>
        <a:xfrm>
          <a:off x="13801725" y="58597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388" name="【一般廃棄物処理施設】&#10;有形固定資産減価償却率平均値テキスト"/>
        <xdr:cNvSpPr txBox="1"/>
      </xdr:nvSpPr>
      <xdr:spPr>
        <a:xfrm>
          <a:off x="13928725"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89" name="フローチャート: 判断 388"/>
        <xdr:cNvSpPr/>
      </xdr:nvSpPr>
      <xdr:spPr>
        <a:xfrm>
          <a:off x="13839825" y="63747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390" name="フローチャート: 判断 389"/>
        <xdr:cNvSpPr/>
      </xdr:nvSpPr>
      <xdr:spPr>
        <a:xfrm>
          <a:off x="13115925"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4462</xdr:rowOff>
    </xdr:from>
    <xdr:ext cx="405111" cy="259045"/>
    <xdr:sp macro="" textlink="">
      <xdr:nvSpPr>
        <xdr:cNvPr id="391" name="n_1aveValue【一般廃棄物処理施設】&#10;有形固定資産減価償却率"/>
        <xdr:cNvSpPr txBox="1"/>
      </xdr:nvSpPr>
      <xdr:spPr>
        <a:xfrm>
          <a:off x="12980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139700</xdr:rowOff>
    </xdr:from>
    <xdr:to>
      <xdr:col>76</xdr:col>
      <xdr:colOff>165100</xdr:colOff>
      <xdr:row>38</xdr:row>
      <xdr:rowOff>69850</xdr:rowOff>
    </xdr:to>
    <xdr:sp macro="" textlink="">
      <xdr:nvSpPr>
        <xdr:cNvPr id="392" name="フローチャート: 判断 391"/>
        <xdr:cNvSpPr/>
      </xdr:nvSpPr>
      <xdr:spPr>
        <a:xfrm>
          <a:off x="123698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86377</xdr:rowOff>
    </xdr:from>
    <xdr:ext cx="405111" cy="259045"/>
    <xdr:sp macro="" textlink="">
      <xdr:nvSpPr>
        <xdr:cNvPr id="393" name="n_2aveValue【一般廃棄物処理施設】&#10;有形固定資産減価償却率"/>
        <xdr:cNvSpPr txBox="1"/>
      </xdr:nvSpPr>
      <xdr:spPr>
        <a:xfrm>
          <a:off x="12246619"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4" name="テキスト ボックス 393"/>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111125</xdr:rowOff>
    </xdr:from>
    <xdr:to>
      <xdr:col>81</xdr:col>
      <xdr:colOff>101600</xdr:colOff>
      <xdr:row>40</xdr:row>
      <xdr:rowOff>41275</xdr:rowOff>
    </xdr:to>
    <xdr:sp macro="" textlink="">
      <xdr:nvSpPr>
        <xdr:cNvPr id="399" name="楕円 398"/>
        <xdr:cNvSpPr/>
      </xdr:nvSpPr>
      <xdr:spPr>
        <a:xfrm>
          <a:off x="13115925"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32402</xdr:rowOff>
    </xdr:from>
    <xdr:ext cx="405111" cy="259045"/>
    <xdr:sp macro="" textlink="">
      <xdr:nvSpPr>
        <xdr:cNvPr id="400" name="n_1mainValue【一般廃棄物処理施設】&#10;有形固定資産減価償却率"/>
        <xdr:cNvSpPr txBox="1"/>
      </xdr:nvSpPr>
      <xdr:spPr>
        <a:xfrm>
          <a:off x="129800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9" name="テキスト ボックス 408"/>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0" name="直線コネクタ 409"/>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1" name="直線コネクタ 410"/>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2" name="テキスト ボックス 411"/>
        <xdr:cNvSpPr txBox="1"/>
      </xdr:nvSpPr>
      <xdr:spPr>
        <a:xfrm>
          <a:off x="153531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3" name="直線コネクタ 412"/>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4" name="テキスト ボックス 413"/>
        <xdr:cNvSpPr txBox="1"/>
      </xdr:nvSpPr>
      <xdr:spPr>
        <a:xfrm>
          <a:off x="150636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5" name="直線コネクタ 414"/>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16" name="テキスト ボックス 415"/>
        <xdr:cNvSpPr txBox="1"/>
      </xdr:nvSpPr>
      <xdr:spPr>
        <a:xfrm>
          <a:off x="150636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7" name="直線コネクタ 416"/>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18" name="テキスト ボックス 417"/>
        <xdr:cNvSpPr txBox="1"/>
      </xdr:nvSpPr>
      <xdr:spPr>
        <a:xfrm>
          <a:off x="150636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9" name="直線コネクタ 418"/>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0" name="テキスト ボックス 419"/>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1"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422" name="直線コネクタ 421"/>
        <xdr:cNvCxnSpPr/>
      </xdr:nvCxnSpPr>
      <xdr:spPr>
        <a:xfrm flipV="1">
          <a:off x="188461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423" name="【一般廃棄物処理施設】&#10;一人当たり有形固定資産（償却資産）額最小値テキスト"/>
        <xdr:cNvSpPr txBox="1"/>
      </xdr:nvSpPr>
      <xdr:spPr>
        <a:xfrm>
          <a:off x="188849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424" name="直線コネクタ 423"/>
        <xdr:cNvCxnSpPr/>
      </xdr:nvCxnSpPr>
      <xdr:spPr>
        <a:xfrm>
          <a:off x="18786475" y="714819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425" name="【一般廃棄物処理施設】&#10;一人当たり有形固定資産（償却資産）額最大値テキスト"/>
        <xdr:cNvSpPr txBox="1"/>
      </xdr:nvSpPr>
      <xdr:spPr>
        <a:xfrm>
          <a:off x="188849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426" name="直線コネクタ 425"/>
        <xdr:cNvCxnSpPr/>
      </xdr:nvCxnSpPr>
      <xdr:spPr>
        <a:xfrm>
          <a:off x="18786475" y="608724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427" name="【一般廃棄物処理施設】&#10;一人当たり有形固定資産（償却資産）額平均値テキスト"/>
        <xdr:cNvSpPr txBox="1"/>
      </xdr:nvSpPr>
      <xdr:spPr>
        <a:xfrm>
          <a:off x="188849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28" name="フローチャート: 判断 427"/>
        <xdr:cNvSpPr/>
      </xdr:nvSpPr>
      <xdr:spPr>
        <a:xfrm>
          <a:off x="187960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29" name="フローチャート: 判断 428"/>
        <xdr:cNvSpPr/>
      </xdr:nvSpPr>
      <xdr:spPr>
        <a:xfrm>
          <a:off x="18100675" y="67827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17452</xdr:rowOff>
    </xdr:from>
    <xdr:ext cx="534377" cy="259045"/>
    <xdr:sp macro="" textlink="">
      <xdr:nvSpPr>
        <xdr:cNvPr id="430" name="n_1aveValue【一般廃棄物処理施設】&#10;一人当たり有形固定資産（償却資産）額"/>
        <xdr:cNvSpPr txBox="1"/>
      </xdr:nvSpPr>
      <xdr:spPr>
        <a:xfrm>
          <a:off x="17900161" y="687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131494</xdr:rowOff>
    </xdr:from>
    <xdr:to>
      <xdr:col>107</xdr:col>
      <xdr:colOff>101600</xdr:colOff>
      <xdr:row>40</xdr:row>
      <xdr:rowOff>61644</xdr:rowOff>
    </xdr:to>
    <xdr:sp macro="" textlink="">
      <xdr:nvSpPr>
        <xdr:cNvPr id="431" name="フローチャート: 判断 430"/>
        <xdr:cNvSpPr/>
      </xdr:nvSpPr>
      <xdr:spPr>
        <a:xfrm>
          <a:off x="17325975"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78171</xdr:rowOff>
    </xdr:from>
    <xdr:ext cx="534377" cy="259045"/>
    <xdr:sp macro="" textlink="">
      <xdr:nvSpPr>
        <xdr:cNvPr id="432" name="n_2aveValue【一般廃棄物処理施設】&#10;一人当たり有形固定資産（償却資産）額"/>
        <xdr:cNvSpPr txBox="1"/>
      </xdr:nvSpPr>
      <xdr:spPr>
        <a:xfrm>
          <a:off x="17166736"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3" name="テキスト ボックス 432"/>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20723</xdr:rowOff>
    </xdr:from>
    <xdr:to>
      <xdr:col>112</xdr:col>
      <xdr:colOff>38100</xdr:colOff>
      <xdr:row>38</xdr:row>
      <xdr:rowOff>122323</xdr:rowOff>
    </xdr:to>
    <xdr:sp macro="" textlink="">
      <xdr:nvSpPr>
        <xdr:cNvPr id="438" name="楕円 437"/>
        <xdr:cNvSpPr/>
      </xdr:nvSpPr>
      <xdr:spPr>
        <a:xfrm>
          <a:off x="18100675" y="653582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36</xdr:row>
      <xdr:rowOff>138850</xdr:rowOff>
    </xdr:from>
    <xdr:ext cx="599010" cy="259045"/>
    <xdr:sp macro="" textlink="">
      <xdr:nvSpPr>
        <xdr:cNvPr id="439" name="n_1mainValue【一般廃棄物処理施設】&#10;一人当たり有形固定資産（償却資産）額"/>
        <xdr:cNvSpPr txBox="1"/>
      </xdr:nvSpPr>
      <xdr:spPr>
        <a:xfrm>
          <a:off x="17867845" y="631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0" name="正方形/長方形 439"/>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1" name="正方形/長方形 440"/>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2" name="正方形/長方形 441"/>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3" name="正方形/長方形 442"/>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4" name="正方形/長方形 443"/>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5" name="正方形/長方形 444"/>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6" name="正方形/長方形 445"/>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7" name="正方形/長方形 446"/>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8" name="テキスト ボックス 447"/>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9" name="直線コネクタ 448"/>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0" name="テキスト ボックス 449"/>
        <xdr:cNvSpPr txBox="1"/>
      </xdr:nvSpPr>
      <xdr:spPr>
        <a:xfrm>
          <a:off x="1030683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1" name="直線コネクタ 450"/>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2" name="テキスト ボックス 451"/>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3" name="直線コネクタ 452"/>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4" name="テキスト ボックス 453"/>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5" name="直線コネクタ 454"/>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6" name="テキスト ボックス 455"/>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7" name="直線コネクタ 456"/>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8" name="テキスト ボックス 457"/>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9" name="直線コネクタ 458"/>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0" name="テキスト ボックス 459"/>
        <xdr:cNvSpPr txBox="1"/>
      </xdr:nvSpPr>
      <xdr:spPr>
        <a:xfrm>
          <a:off x="101976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1" name="直線コネクタ 460"/>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2" name="テキスト ボックス 461"/>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3"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464" name="直線コネクタ 463"/>
        <xdr:cNvCxnSpPr/>
      </xdr:nvCxnSpPr>
      <xdr:spPr>
        <a:xfrm flipV="1">
          <a:off x="13889989"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465" name="【保健センター・保健所】&#10;有形固定資産減価償却率最小値テキスト"/>
        <xdr:cNvSpPr txBox="1"/>
      </xdr:nvSpPr>
      <xdr:spPr>
        <a:xfrm>
          <a:off x="13928725"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466" name="直線コネクタ 465"/>
        <xdr:cNvCxnSpPr/>
      </xdr:nvCxnSpPr>
      <xdr:spPr>
        <a:xfrm>
          <a:off x="13801725" y="109575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467" name="【保健センター・保健所】&#10;有形固定資産減価償却率最大値テキスト"/>
        <xdr:cNvSpPr txBox="1"/>
      </xdr:nvSpPr>
      <xdr:spPr>
        <a:xfrm>
          <a:off x="13928725"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468" name="直線コネクタ 467"/>
        <xdr:cNvCxnSpPr/>
      </xdr:nvCxnSpPr>
      <xdr:spPr>
        <a:xfrm>
          <a:off x="13801725" y="96335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469" name="【保健センター・保健所】&#10;有形固定資産減価償却率平均値テキスト"/>
        <xdr:cNvSpPr txBox="1"/>
      </xdr:nvSpPr>
      <xdr:spPr>
        <a:xfrm>
          <a:off x="13928725"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470" name="フローチャート: 判断 469"/>
        <xdr:cNvSpPr/>
      </xdr:nvSpPr>
      <xdr:spPr>
        <a:xfrm>
          <a:off x="13839825" y="104286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471" name="フローチャート: 判断 470"/>
        <xdr:cNvSpPr/>
      </xdr:nvSpPr>
      <xdr:spPr>
        <a:xfrm>
          <a:off x="13115925"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21607</xdr:rowOff>
    </xdr:from>
    <xdr:ext cx="405111" cy="259045"/>
    <xdr:sp macro="" textlink="">
      <xdr:nvSpPr>
        <xdr:cNvPr id="472" name="n_1aveValue【保健センター・保健所】&#10;有形固定資産減価償却率"/>
        <xdr:cNvSpPr txBox="1"/>
      </xdr:nvSpPr>
      <xdr:spPr>
        <a:xfrm>
          <a:off x="129800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153035</xdr:rowOff>
    </xdr:from>
    <xdr:to>
      <xdr:col>76</xdr:col>
      <xdr:colOff>165100</xdr:colOff>
      <xdr:row>62</xdr:row>
      <xdr:rowOff>83185</xdr:rowOff>
    </xdr:to>
    <xdr:sp macro="" textlink="">
      <xdr:nvSpPr>
        <xdr:cNvPr id="473" name="フローチャート: 判断 472"/>
        <xdr:cNvSpPr/>
      </xdr:nvSpPr>
      <xdr:spPr>
        <a:xfrm>
          <a:off x="123698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99712</xdr:rowOff>
    </xdr:from>
    <xdr:ext cx="405111" cy="259045"/>
    <xdr:sp macro="" textlink="">
      <xdr:nvSpPr>
        <xdr:cNvPr id="474" name="n_2aveValue【保健センター・保健所】&#10;有形固定資産減価償却率"/>
        <xdr:cNvSpPr txBox="1"/>
      </xdr:nvSpPr>
      <xdr:spPr>
        <a:xfrm>
          <a:off x="12246619"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5" name="テキスト ボックス 474"/>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6" name="テキスト ボックス 475"/>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7" name="テキスト ボックス 476"/>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8" name="テキスト ボックス 477"/>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9" name="テキスト ボックス 478"/>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128270</xdr:rowOff>
    </xdr:from>
    <xdr:to>
      <xdr:col>81</xdr:col>
      <xdr:colOff>101600</xdr:colOff>
      <xdr:row>63</xdr:row>
      <xdr:rowOff>58420</xdr:rowOff>
    </xdr:to>
    <xdr:sp macro="" textlink="">
      <xdr:nvSpPr>
        <xdr:cNvPr id="480" name="楕円 479"/>
        <xdr:cNvSpPr/>
      </xdr:nvSpPr>
      <xdr:spPr>
        <a:xfrm>
          <a:off x="13115925"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63</xdr:row>
      <xdr:rowOff>49547</xdr:rowOff>
    </xdr:from>
    <xdr:ext cx="405111" cy="259045"/>
    <xdr:sp macro="" textlink="">
      <xdr:nvSpPr>
        <xdr:cNvPr id="481" name="n_1mainValue【保健センター・保健所】&#10;有形固定資産減価償却率"/>
        <xdr:cNvSpPr txBox="1"/>
      </xdr:nvSpPr>
      <xdr:spPr>
        <a:xfrm>
          <a:off x="12980044"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2" name="正方形/長方形 481"/>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3" name="正方形/長方形 482"/>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4" name="正方形/長方形 483"/>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5" name="正方形/長方形 484"/>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6" name="正方形/長方形 485"/>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7" name="正方形/長方形 486"/>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8" name="正方形/長方形 487"/>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9" name="正方形/長方形 488"/>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0" name="テキスト ボックス 489"/>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1" name="直線コネクタ 490"/>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92" name="直線コネクタ 491"/>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3" name="テキスト ボックス 492"/>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4" name="直線コネクタ 493"/>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5" name="テキスト ボックス 494"/>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6" name="直線コネクタ 495"/>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7" name="テキスト ボックス 496"/>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8" name="直線コネクタ 497"/>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9" name="テキスト ボックス 498"/>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0" name="直線コネクタ 499"/>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1" name="テキスト ボックス 500"/>
        <xdr:cNvSpPr txBox="1"/>
      </xdr:nvSpPr>
      <xdr:spPr>
        <a:xfrm>
          <a:off x="1516334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2" name="直線コネクタ 501"/>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3" name="テキスト ボックス 502"/>
        <xdr:cNvSpPr txBox="1"/>
      </xdr:nvSpPr>
      <xdr:spPr>
        <a:xfrm>
          <a:off x="151633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4" name="直線コネクタ 503"/>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5" name="テキスト ボックス 504"/>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6"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507" name="直線コネクタ 506"/>
        <xdr:cNvCxnSpPr/>
      </xdr:nvCxnSpPr>
      <xdr:spPr>
        <a:xfrm flipV="1">
          <a:off x="188461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08" name="【保健センター・保健所】&#10;一人当たり面積最小値テキスト"/>
        <xdr:cNvSpPr txBox="1"/>
      </xdr:nvSpPr>
      <xdr:spPr>
        <a:xfrm>
          <a:off x="188849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09" name="直線コネクタ 508"/>
        <xdr:cNvCxnSpPr/>
      </xdr:nvCxnSpPr>
      <xdr:spPr>
        <a:xfrm>
          <a:off x="18786475" y="110609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510" name="【保健センター・保健所】&#10;一人当たり面積最大値テキスト"/>
        <xdr:cNvSpPr txBox="1"/>
      </xdr:nvSpPr>
      <xdr:spPr>
        <a:xfrm>
          <a:off x="188849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511" name="直線コネクタ 510"/>
        <xdr:cNvCxnSpPr/>
      </xdr:nvCxnSpPr>
      <xdr:spPr>
        <a:xfrm>
          <a:off x="18786475" y="96926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512" name="【保健センター・保健所】&#10;一人当たり面積平均値テキスト"/>
        <xdr:cNvSpPr txBox="1"/>
      </xdr:nvSpPr>
      <xdr:spPr>
        <a:xfrm>
          <a:off x="188849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513" name="フローチャート: 判断 512"/>
        <xdr:cNvSpPr/>
      </xdr:nvSpPr>
      <xdr:spPr>
        <a:xfrm>
          <a:off x="187960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14" name="フローチャート: 判断 513"/>
        <xdr:cNvSpPr/>
      </xdr:nvSpPr>
      <xdr:spPr>
        <a:xfrm>
          <a:off x="18100675" y="108599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151328</xdr:rowOff>
    </xdr:from>
    <xdr:ext cx="469744" cy="259045"/>
    <xdr:sp macro="" textlink="">
      <xdr:nvSpPr>
        <xdr:cNvPr id="515" name="n_1aveValue【保健センター・保健所】&#10;一人当たり面積"/>
        <xdr:cNvSpPr txBox="1"/>
      </xdr:nvSpPr>
      <xdr:spPr>
        <a:xfrm>
          <a:off x="1793247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16147</xdr:rowOff>
    </xdr:from>
    <xdr:to>
      <xdr:col>107</xdr:col>
      <xdr:colOff>101600</xdr:colOff>
      <xdr:row>63</xdr:row>
      <xdr:rowOff>117747</xdr:rowOff>
    </xdr:to>
    <xdr:sp macro="" textlink="">
      <xdr:nvSpPr>
        <xdr:cNvPr id="516" name="フローチャート: 判断 515"/>
        <xdr:cNvSpPr/>
      </xdr:nvSpPr>
      <xdr:spPr>
        <a:xfrm>
          <a:off x="17325975"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134274</xdr:rowOff>
    </xdr:from>
    <xdr:ext cx="469744" cy="259045"/>
    <xdr:sp macro="" textlink="">
      <xdr:nvSpPr>
        <xdr:cNvPr id="517" name="n_2aveValue【保健センター・保健所】&#10;一人当たり面積"/>
        <xdr:cNvSpPr txBox="1"/>
      </xdr:nvSpPr>
      <xdr:spPr>
        <a:xfrm>
          <a:off x="1717047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8" name="テキスト ボックス 517"/>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9" name="テキスト ボックス 518"/>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0" name="テキスト ボックス 519"/>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1" name="テキスト ボックス 520"/>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2" name="テキスト ボックス 521"/>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110853</xdr:rowOff>
    </xdr:from>
    <xdr:to>
      <xdr:col>112</xdr:col>
      <xdr:colOff>38100</xdr:colOff>
      <xdr:row>62</xdr:row>
      <xdr:rowOff>41003</xdr:rowOff>
    </xdr:to>
    <xdr:sp macro="" textlink="">
      <xdr:nvSpPr>
        <xdr:cNvPr id="523" name="楕円 522"/>
        <xdr:cNvSpPr/>
      </xdr:nvSpPr>
      <xdr:spPr>
        <a:xfrm>
          <a:off x="18100675" y="1056930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57530</xdr:rowOff>
    </xdr:from>
    <xdr:ext cx="469744" cy="259045"/>
    <xdr:sp macro="" textlink="">
      <xdr:nvSpPr>
        <xdr:cNvPr id="524" name="n_1mainValue【保健センター・保健所】&#10;一人当たり面積"/>
        <xdr:cNvSpPr txBox="1"/>
      </xdr:nvSpPr>
      <xdr:spPr>
        <a:xfrm>
          <a:off x="17932477" y="1034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6" name="テキスト ボックス 535"/>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6" name="テキスト ボックス 545"/>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8" name="テキスト ボックス 547"/>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50" name="直線コネクタ 549"/>
        <xdr:cNvCxnSpPr/>
      </xdr:nvCxnSpPr>
      <xdr:spPr>
        <a:xfrm flipV="1">
          <a:off x="13889989"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51" name="【消防施設】&#10;有形固定資産減価償却率最小値テキスト"/>
        <xdr:cNvSpPr txBox="1"/>
      </xdr:nvSpPr>
      <xdr:spPr>
        <a:xfrm>
          <a:off x="13928725"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52" name="直線コネクタ 551"/>
        <xdr:cNvCxnSpPr/>
      </xdr:nvCxnSpPr>
      <xdr:spPr>
        <a:xfrm>
          <a:off x="13801725" y="148513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53" name="【消防施設】&#10;有形固定資産減価償却率最大値テキスト"/>
        <xdr:cNvSpPr txBox="1"/>
      </xdr:nvSpPr>
      <xdr:spPr>
        <a:xfrm>
          <a:off x="13928725"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54" name="直線コネクタ 553"/>
        <xdr:cNvCxnSpPr/>
      </xdr:nvCxnSpPr>
      <xdr:spPr>
        <a:xfrm>
          <a:off x="13801725" y="1343242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555" name="【消防施設】&#10;有形固定資産減価償却率平均値テキスト"/>
        <xdr:cNvSpPr txBox="1"/>
      </xdr:nvSpPr>
      <xdr:spPr>
        <a:xfrm>
          <a:off x="13928725"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56" name="フローチャート: 判断 555"/>
        <xdr:cNvSpPr/>
      </xdr:nvSpPr>
      <xdr:spPr>
        <a:xfrm>
          <a:off x="13839825" y="140249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57" name="フローチャート: 判断 556"/>
        <xdr:cNvSpPr/>
      </xdr:nvSpPr>
      <xdr:spPr>
        <a:xfrm>
          <a:off x="13115925"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63698</xdr:rowOff>
    </xdr:from>
    <xdr:ext cx="405111" cy="259045"/>
    <xdr:sp macro="" textlink="">
      <xdr:nvSpPr>
        <xdr:cNvPr id="558" name="n_1aveValue【消防施設】&#10;有形固定資産減価償却率"/>
        <xdr:cNvSpPr txBox="1"/>
      </xdr:nvSpPr>
      <xdr:spPr>
        <a:xfrm>
          <a:off x="12980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559" name="フローチャート: 判断 558"/>
        <xdr:cNvSpPr/>
      </xdr:nvSpPr>
      <xdr:spPr>
        <a:xfrm>
          <a:off x="123698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149514</xdr:rowOff>
    </xdr:from>
    <xdr:ext cx="405111" cy="259045"/>
    <xdr:sp macro="" textlink="">
      <xdr:nvSpPr>
        <xdr:cNvPr id="560" name="n_2aveValue【消防施設】&#10;有形固定資産減価償却率"/>
        <xdr:cNvSpPr txBox="1"/>
      </xdr:nvSpPr>
      <xdr:spPr>
        <a:xfrm>
          <a:off x="12246619"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1" name="テキスト ボックス 560"/>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135889</xdr:rowOff>
    </xdr:from>
    <xdr:to>
      <xdr:col>81</xdr:col>
      <xdr:colOff>101600</xdr:colOff>
      <xdr:row>78</xdr:row>
      <xdr:rowOff>66039</xdr:rowOff>
    </xdr:to>
    <xdr:sp macro="" textlink="">
      <xdr:nvSpPr>
        <xdr:cNvPr id="566" name="楕円 565"/>
        <xdr:cNvSpPr/>
      </xdr:nvSpPr>
      <xdr:spPr>
        <a:xfrm>
          <a:off x="13115925"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76</xdr:row>
      <xdr:rowOff>82566</xdr:rowOff>
    </xdr:from>
    <xdr:ext cx="405111" cy="259045"/>
    <xdr:sp macro="" textlink="">
      <xdr:nvSpPr>
        <xdr:cNvPr id="567" name="n_1mainValue【消防施設】&#10;有形固定資産減価償却率"/>
        <xdr:cNvSpPr txBox="1"/>
      </xdr:nvSpPr>
      <xdr:spPr>
        <a:xfrm>
          <a:off x="12980044" y="1311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8" name="正方形/長方形 567"/>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9" name="正方形/長方形 568"/>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0" name="正方形/長方形 569"/>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1" name="正方形/長方形 570"/>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2" name="正方形/長方形 571"/>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3" name="正方形/長方形 572"/>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4" name="正方形/長方形 573"/>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5" name="正方形/長方形 574"/>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6" name="テキスト ボックス 575"/>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7" name="直線コネクタ 576"/>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8" name="直線コネクタ 577"/>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9" name="テキスト ボックス 578"/>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0" name="直線コネクタ 579"/>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1" name="テキスト ボックス 580"/>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2" name="直線コネクタ 581"/>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3" name="テキスト ボックス 582"/>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4" name="直線コネクタ 583"/>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5" name="テキスト ボックス 584"/>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6" name="直線コネクタ 585"/>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7" name="テキスト ボックス 586"/>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8"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89" name="直線コネクタ 588"/>
        <xdr:cNvCxnSpPr/>
      </xdr:nvCxnSpPr>
      <xdr:spPr>
        <a:xfrm flipV="1">
          <a:off x="188461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90" name="【消防施設】&#10;一人当たり面積最小値テキスト"/>
        <xdr:cNvSpPr txBox="1"/>
      </xdr:nvSpPr>
      <xdr:spPr>
        <a:xfrm>
          <a:off x="188849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91" name="直線コネクタ 590"/>
        <xdr:cNvCxnSpPr/>
      </xdr:nvCxnSpPr>
      <xdr:spPr>
        <a:xfrm>
          <a:off x="18786475" y="1470964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92" name="【消防施設】&#10;一人当たり面積最大値テキスト"/>
        <xdr:cNvSpPr txBox="1"/>
      </xdr:nvSpPr>
      <xdr:spPr>
        <a:xfrm>
          <a:off x="188849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93" name="直線コネクタ 592"/>
        <xdr:cNvCxnSpPr/>
      </xdr:nvCxnSpPr>
      <xdr:spPr>
        <a:xfrm>
          <a:off x="18786475" y="1365808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594" name="【消防施設】&#10;一人当たり面積平均値テキスト"/>
        <xdr:cNvSpPr txBox="1"/>
      </xdr:nvSpPr>
      <xdr:spPr>
        <a:xfrm>
          <a:off x="188849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95" name="フローチャート: 判断 594"/>
        <xdr:cNvSpPr/>
      </xdr:nvSpPr>
      <xdr:spPr>
        <a:xfrm>
          <a:off x="187960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96" name="フローチャート: 判断 595"/>
        <xdr:cNvSpPr/>
      </xdr:nvSpPr>
      <xdr:spPr>
        <a:xfrm>
          <a:off x="18100675" y="144028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119142</xdr:rowOff>
    </xdr:from>
    <xdr:ext cx="469744" cy="259045"/>
    <xdr:sp macro="" textlink="">
      <xdr:nvSpPr>
        <xdr:cNvPr id="597" name="n_1aveValue【消防施設】&#10;一人当たり面積"/>
        <xdr:cNvSpPr txBox="1"/>
      </xdr:nvSpPr>
      <xdr:spPr>
        <a:xfrm>
          <a:off x="1793247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598" name="フローチャート: 判断 597"/>
        <xdr:cNvSpPr/>
      </xdr:nvSpPr>
      <xdr:spPr>
        <a:xfrm>
          <a:off x="17325975"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142003</xdr:rowOff>
    </xdr:from>
    <xdr:ext cx="469744" cy="259045"/>
    <xdr:sp macro="" textlink="">
      <xdr:nvSpPr>
        <xdr:cNvPr id="599" name="n_2aveValue【消防施設】&#10;一人当たり面積"/>
        <xdr:cNvSpPr txBox="1"/>
      </xdr:nvSpPr>
      <xdr:spPr>
        <a:xfrm>
          <a:off x="1717047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0" name="テキスト ボックス 599"/>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1" name="テキスト ボックス 600"/>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2" name="テキスト ボックス 601"/>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3" name="テキスト ボックス 602"/>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4" name="テキスト ボックス 603"/>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62737</xdr:rowOff>
    </xdr:from>
    <xdr:to>
      <xdr:col>112</xdr:col>
      <xdr:colOff>38100</xdr:colOff>
      <xdr:row>85</xdr:row>
      <xdr:rowOff>164337</xdr:rowOff>
    </xdr:to>
    <xdr:sp macro="" textlink="">
      <xdr:nvSpPr>
        <xdr:cNvPr id="605" name="楕円 604"/>
        <xdr:cNvSpPr/>
      </xdr:nvSpPr>
      <xdr:spPr>
        <a:xfrm>
          <a:off x="18100675" y="146359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155464</xdr:rowOff>
    </xdr:from>
    <xdr:ext cx="469744" cy="259045"/>
    <xdr:sp macro="" textlink="">
      <xdr:nvSpPr>
        <xdr:cNvPr id="606" name="n_1mainValue【消防施設】&#10;一人当たり面積"/>
        <xdr:cNvSpPr txBox="1"/>
      </xdr:nvSpPr>
      <xdr:spPr>
        <a:xfrm>
          <a:off x="1793247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7" name="正方形/長方形 606"/>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8" name="正方形/長方形 607"/>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9" name="正方形/長方形 608"/>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0" name="正方形/長方形 609"/>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1" name="正方形/長方形 610"/>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2" name="正方形/長方形 611"/>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3" name="正方形/長方形 612"/>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正方形/長方形 613"/>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5" name="テキスト ボックス 614"/>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6" name="直線コネクタ 615"/>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7" name="直線コネクタ 616"/>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8" name="テキスト ボックス 617"/>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9" name="直線コネクタ 618"/>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0" name="テキスト ボックス 619"/>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1" name="直線コネクタ 620"/>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2" name="テキスト ボックス 621"/>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3" name="直線コネクタ 622"/>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4" name="テキスト ボックス 623"/>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5" name="直線コネクタ 624"/>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6" name="テキスト ボックス 625"/>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7" name="直線コネクタ 626"/>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8" name="テキスト ボックス 627"/>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0" name="テキスト ボックス 629"/>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1"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632" name="直線コネクタ 631"/>
        <xdr:cNvCxnSpPr/>
      </xdr:nvCxnSpPr>
      <xdr:spPr>
        <a:xfrm flipV="1">
          <a:off x="13889989"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33" name="【庁舎】&#10;有形固定資産減価償却率最小値テキスト"/>
        <xdr:cNvSpPr txBox="1"/>
      </xdr:nvSpPr>
      <xdr:spPr>
        <a:xfrm>
          <a:off x="13928725"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4" name="直線コネクタ 633"/>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35" name="【庁舎】&#10;有形固定資産減価償却率最大値テキスト"/>
        <xdr:cNvSpPr txBox="1"/>
      </xdr:nvSpPr>
      <xdr:spPr>
        <a:xfrm>
          <a:off x="13928725"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36" name="直線コネクタ 635"/>
        <xdr:cNvCxnSpPr/>
      </xdr:nvCxnSpPr>
      <xdr:spPr>
        <a:xfrm>
          <a:off x="13801725" y="170938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637" name="【庁舎】&#10;有形固定資産減価償却率平均値テキスト"/>
        <xdr:cNvSpPr txBox="1"/>
      </xdr:nvSpPr>
      <xdr:spPr>
        <a:xfrm>
          <a:off x="13928725"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38" name="フローチャート: 判断 637"/>
        <xdr:cNvSpPr/>
      </xdr:nvSpPr>
      <xdr:spPr>
        <a:xfrm>
          <a:off x="13839825" y="178170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39" name="フローチャート: 判断 638"/>
        <xdr:cNvSpPr/>
      </xdr:nvSpPr>
      <xdr:spPr>
        <a:xfrm>
          <a:off x="13115925"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101798</xdr:rowOff>
    </xdr:from>
    <xdr:ext cx="405111" cy="259045"/>
    <xdr:sp macro="" textlink="">
      <xdr:nvSpPr>
        <xdr:cNvPr id="640" name="n_1aveValue【庁舎】&#10;有形固定資産減価償却率"/>
        <xdr:cNvSpPr txBox="1"/>
      </xdr:nvSpPr>
      <xdr:spPr>
        <a:xfrm>
          <a:off x="12980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641" name="フローチャート: 判断 640"/>
        <xdr:cNvSpPr/>
      </xdr:nvSpPr>
      <xdr:spPr>
        <a:xfrm>
          <a:off x="123698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138628</xdr:rowOff>
    </xdr:from>
    <xdr:ext cx="405111" cy="259045"/>
    <xdr:sp macro="" textlink="">
      <xdr:nvSpPr>
        <xdr:cNvPr id="642" name="n_2aveValue【庁舎】&#10;有形固定資産減価償却率"/>
        <xdr:cNvSpPr txBox="1"/>
      </xdr:nvSpPr>
      <xdr:spPr>
        <a:xfrm>
          <a:off x="12246619"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3" name="テキスト ボックス 642"/>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102144</xdr:rowOff>
    </xdr:from>
    <xdr:to>
      <xdr:col>81</xdr:col>
      <xdr:colOff>101600</xdr:colOff>
      <xdr:row>103</xdr:row>
      <xdr:rowOff>32294</xdr:rowOff>
    </xdr:to>
    <xdr:sp macro="" textlink="">
      <xdr:nvSpPr>
        <xdr:cNvPr id="648" name="楕円 647"/>
        <xdr:cNvSpPr/>
      </xdr:nvSpPr>
      <xdr:spPr>
        <a:xfrm>
          <a:off x="13115925" y="175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48821</xdr:rowOff>
    </xdr:from>
    <xdr:ext cx="405111" cy="259045"/>
    <xdr:sp macro="" textlink="">
      <xdr:nvSpPr>
        <xdr:cNvPr id="649" name="n_1mainValue【庁舎】&#10;有形固定資産減価償却率"/>
        <xdr:cNvSpPr txBox="1"/>
      </xdr:nvSpPr>
      <xdr:spPr>
        <a:xfrm>
          <a:off x="12980044" y="1736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8" name="テキスト ボックス 657"/>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9" name="直線コネクタ 658"/>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0" name="直線コネクタ 659"/>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1" name="テキスト ボックス 660"/>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2" name="直線コネクタ 661"/>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3" name="テキスト ボックス 662"/>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4" name="直線コネクタ 663"/>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5" name="テキスト ボックス 664"/>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6" name="直線コネクタ 665"/>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7" name="テキスト ボックス 666"/>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8" name="直線コネクタ 667"/>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9" name="テキスト ボックス 668"/>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0" name="直線コネクタ 669"/>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1" name="テキスト ボックス 670"/>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2" name="直線コネクタ 671"/>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3" name="テキスト ボックス 672"/>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4"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75" name="直線コネクタ 674"/>
        <xdr:cNvCxnSpPr/>
      </xdr:nvCxnSpPr>
      <xdr:spPr>
        <a:xfrm flipV="1">
          <a:off x="188461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76" name="【庁舎】&#10;一人当たり面積最小値テキスト"/>
        <xdr:cNvSpPr txBox="1"/>
      </xdr:nvSpPr>
      <xdr:spPr>
        <a:xfrm>
          <a:off x="188849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77" name="直線コネクタ 676"/>
        <xdr:cNvCxnSpPr/>
      </xdr:nvCxnSpPr>
      <xdr:spPr>
        <a:xfrm>
          <a:off x="18786475" y="186439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78" name="【庁舎】&#10;一人当たり面積最大値テキスト"/>
        <xdr:cNvSpPr txBox="1"/>
      </xdr:nvSpPr>
      <xdr:spPr>
        <a:xfrm>
          <a:off x="188849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79" name="直線コネクタ 678"/>
        <xdr:cNvCxnSpPr/>
      </xdr:nvCxnSpPr>
      <xdr:spPr>
        <a:xfrm>
          <a:off x="18786475" y="172952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680" name="【庁舎】&#10;一人当たり面積平均値テキスト"/>
        <xdr:cNvSpPr txBox="1"/>
      </xdr:nvSpPr>
      <xdr:spPr>
        <a:xfrm>
          <a:off x="188849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81" name="フローチャート: 判断 680"/>
        <xdr:cNvSpPr/>
      </xdr:nvSpPr>
      <xdr:spPr>
        <a:xfrm>
          <a:off x="187960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82" name="フローチャート: 判断 681"/>
        <xdr:cNvSpPr/>
      </xdr:nvSpPr>
      <xdr:spPr>
        <a:xfrm>
          <a:off x="18100675" y="1844838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24509</xdr:rowOff>
    </xdr:from>
    <xdr:ext cx="469744" cy="259045"/>
    <xdr:sp macro="" textlink="">
      <xdr:nvSpPr>
        <xdr:cNvPr id="683" name="n_1aveValue【庁舎】&#10;一人当たり面積"/>
        <xdr:cNvSpPr txBox="1"/>
      </xdr:nvSpPr>
      <xdr:spPr>
        <a:xfrm>
          <a:off x="1793247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684" name="フローチャート: 判断 683"/>
        <xdr:cNvSpPr/>
      </xdr:nvSpPr>
      <xdr:spPr>
        <a:xfrm>
          <a:off x="17325975"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59707</xdr:rowOff>
    </xdr:from>
    <xdr:ext cx="469744" cy="259045"/>
    <xdr:sp macro="" textlink="">
      <xdr:nvSpPr>
        <xdr:cNvPr id="685" name="n_2aveValue【庁舎】&#10;一人当たり面積"/>
        <xdr:cNvSpPr txBox="1"/>
      </xdr:nvSpPr>
      <xdr:spPr>
        <a:xfrm>
          <a:off x="1717047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6" name="テキスト ボックス 685"/>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7" name="テキスト ボックス 686"/>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8" name="テキスト ボックス 687"/>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9" name="テキスト ボックス 688"/>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0" name="テキスト ボックス 689"/>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168002</xdr:rowOff>
    </xdr:from>
    <xdr:to>
      <xdr:col>112</xdr:col>
      <xdr:colOff>38100</xdr:colOff>
      <xdr:row>105</xdr:row>
      <xdr:rowOff>98152</xdr:rowOff>
    </xdr:to>
    <xdr:sp macro="" textlink="">
      <xdr:nvSpPr>
        <xdr:cNvPr id="691" name="楕円 690"/>
        <xdr:cNvSpPr/>
      </xdr:nvSpPr>
      <xdr:spPr>
        <a:xfrm>
          <a:off x="18100675" y="1799880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114679</xdr:rowOff>
    </xdr:from>
    <xdr:ext cx="469744" cy="259045"/>
    <xdr:sp macro="" textlink="">
      <xdr:nvSpPr>
        <xdr:cNvPr id="692" name="n_1mainValue【庁舎】&#10;一人当たり面積"/>
        <xdr:cNvSpPr txBox="1"/>
      </xdr:nvSpPr>
      <xdr:spPr>
        <a:xfrm>
          <a:off x="17932477" y="1777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3" name="正方形/長方形 692"/>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4" name="正方形/長方形 693"/>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5" name="テキスト ボックス 694"/>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本町が属している市町村類型（</a:t>
          </a:r>
          <a:r>
            <a:rPr kumimoji="1" lang="en-US" altLang="ja-JP" sz="1300">
              <a:latin typeface="ＭＳ Ｐゴシック" panose="020B0600070205080204" pitchFamily="50" charset="-128"/>
              <a:ea typeface="ＭＳ Ｐゴシック" panose="020B0600070205080204" pitchFamily="50" charset="-128"/>
            </a:rPr>
            <a:t>V-2)</a:t>
          </a:r>
          <a:r>
            <a:rPr kumimoji="1" lang="ja-JP" altLang="en-US" sz="1300">
              <a:latin typeface="ＭＳ Ｐゴシック" panose="020B0600070205080204" pitchFamily="50" charset="-128"/>
              <a:ea typeface="ＭＳ Ｐゴシック" panose="020B0600070205080204" pitchFamily="50" charset="-128"/>
            </a:rPr>
            <a:t>においては、最下層に位置することもあり、総じて住民１人あたりの指標は高くなる。</a:t>
          </a:r>
        </a:p>
        <a:p>
          <a:r>
            <a:rPr kumimoji="1" lang="ja-JP" altLang="en-US" sz="1300">
              <a:latin typeface="ＭＳ Ｐゴシック" panose="020B0600070205080204" pitchFamily="50" charset="-128"/>
              <a:ea typeface="ＭＳ Ｐゴシック" panose="020B0600070205080204" pitchFamily="50" charset="-128"/>
            </a:rPr>
            <a:t>　また、合併により旧町村間の距離があることから、公共施設等の集約化が現実的に難しいことも要因である。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20,362
20,294
1,332.45
17,250,296
16,584,411
658,923
9,429,051
21,936,296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本町は、平成１７年１０月１日に４町村が合併した町である。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類似団体の平均より財政力指数が下回る理由としては、過疎対策事業債及び合併特例債の発行額が多いこと、面積が広大（</a:t>
          </a:r>
          <a:r>
            <a:rPr kumimoji="1" lang="en-US" altLang="ja-JP" sz="1300">
              <a:latin typeface="ＭＳ Ｐゴシック" panose="020B0600070205080204" pitchFamily="50" charset="-128"/>
              <a:ea typeface="ＭＳ Ｐゴシック" panose="020B0600070205080204" pitchFamily="50" charset="-128"/>
            </a:rPr>
            <a:t>1,332.45</a:t>
          </a:r>
          <a:r>
            <a:rPr kumimoji="1" lang="ja-JP" altLang="en-US" sz="1300">
              <a:latin typeface="ＭＳ Ｐゴシック" panose="020B0600070205080204" pitchFamily="50" charset="-128"/>
              <a:ea typeface="ＭＳ Ｐゴシック" panose="020B0600070205080204" pitchFamily="50" charset="-128"/>
            </a:rPr>
            <a:t>㎢）及び合併市町村に係る算定の特例による期間中であるため基準財政需要額が類似団体に比べ多い。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また、法人税や固定資産税が少ないため基準財政収入額が少ない。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今後は、合併市町村に係る算定の特例による増加額が減少していくことから、財政力指数は上昇すると見込んでいる。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100895</xdr:rowOff>
    </xdr:from>
    <xdr:to>
      <xdr:col>23</xdr:col>
      <xdr:colOff>133350</xdr:colOff>
      <xdr:row>45</xdr:row>
      <xdr:rowOff>127705</xdr:rowOff>
    </xdr:to>
    <xdr:cxnSp macro="">
      <xdr:nvCxnSpPr>
        <xdr:cNvPr id="69" name="直線コネクタ 68"/>
        <xdr:cNvCxnSpPr/>
      </xdr:nvCxnSpPr>
      <xdr:spPr>
        <a:xfrm flipV="1">
          <a:off x="4114800" y="78161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127705</xdr:rowOff>
    </xdr:from>
    <xdr:to>
      <xdr:col>19</xdr:col>
      <xdr:colOff>133350</xdr:colOff>
      <xdr:row>45</xdr:row>
      <xdr:rowOff>127705</xdr:rowOff>
    </xdr:to>
    <xdr:cxnSp macro="">
      <xdr:nvCxnSpPr>
        <xdr:cNvPr id="72" name="直線コネクタ 71"/>
        <xdr:cNvCxnSpPr/>
      </xdr:nvCxnSpPr>
      <xdr:spPr>
        <a:xfrm>
          <a:off x="3225800" y="7842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127705</xdr:rowOff>
    </xdr:from>
    <xdr:to>
      <xdr:col>15</xdr:col>
      <xdr:colOff>82550</xdr:colOff>
      <xdr:row>45</xdr:row>
      <xdr:rowOff>141111</xdr:rowOff>
    </xdr:to>
    <xdr:cxnSp macro="">
      <xdr:nvCxnSpPr>
        <xdr:cNvPr id="75" name="直線コネクタ 74"/>
        <xdr:cNvCxnSpPr/>
      </xdr:nvCxnSpPr>
      <xdr:spPr>
        <a:xfrm flipV="1">
          <a:off x="2336800" y="78429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141111</xdr:rowOff>
    </xdr:from>
    <xdr:to>
      <xdr:col>11</xdr:col>
      <xdr:colOff>31750</xdr:colOff>
      <xdr:row>45</xdr:row>
      <xdr:rowOff>141111</xdr:rowOff>
    </xdr:to>
    <xdr:cxnSp macro="">
      <xdr:nvCxnSpPr>
        <xdr:cNvPr id="78" name="直線コネクタ 77"/>
        <xdr:cNvCxnSpPr/>
      </xdr:nvCxnSpPr>
      <xdr:spPr>
        <a:xfrm>
          <a:off x="1447800" y="7856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50095</xdr:rowOff>
    </xdr:from>
    <xdr:to>
      <xdr:col>23</xdr:col>
      <xdr:colOff>184150</xdr:colOff>
      <xdr:row>45</xdr:row>
      <xdr:rowOff>151695</xdr:rowOff>
    </xdr:to>
    <xdr:sp macro="" textlink="">
      <xdr:nvSpPr>
        <xdr:cNvPr id="88" name="楕円 87"/>
        <xdr:cNvSpPr/>
      </xdr:nvSpPr>
      <xdr:spPr>
        <a:xfrm>
          <a:off x="4902200" y="77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117422</xdr:rowOff>
    </xdr:from>
    <xdr:ext cx="762000" cy="259045"/>
    <xdr:sp macro="" textlink="">
      <xdr:nvSpPr>
        <xdr:cNvPr id="89" name="財政力該当値テキスト"/>
        <xdr:cNvSpPr txBox="1"/>
      </xdr:nvSpPr>
      <xdr:spPr>
        <a:xfrm>
          <a:off x="5041900" y="766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76905</xdr:rowOff>
    </xdr:from>
    <xdr:to>
      <xdr:col>19</xdr:col>
      <xdr:colOff>184150</xdr:colOff>
      <xdr:row>46</xdr:row>
      <xdr:rowOff>7055</xdr:rowOff>
    </xdr:to>
    <xdr:sp macro="" textlink="">
      <xdr:nvSpPr>
        <xdr:cNvPr id="90" name="楕円 89"/>
        <xdr:cNvSpPr/>
      </xdr:nvSpPr>
      <xdr:spPr>
        <a:xfrm>
          <a:off x="4064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163282</xdr:rowOff>
    </xdr:from>
    <xdr:ext cx="736600" cy="259045"/>
    <xdr:sp macro="" textlink="">
      <xdr:nvSpPr>
        <xdr:cNvPr id="91" name="テキスト ボックス 90"/>
        <xdr:cNvSpPr txBox="1"/>
      </xdr:nvSpPr>
      <xdr:spPr>
        <a:xfrm>
          <a:off x="3733800" y="787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76905</xdr:rowOff>
    </xdr:from>
    <xdr:to>
      <xdr:col>15</xdr:col>
      <xdr:colOff>133350</xdr:colOff>
      <xdr:row>46</xdr:row>
      <xdr:rowOff>7055</xdr:rowOff>
    </xdr:to>
    <xdr:sp macro="" textlink="">
      <xdr:nvSpPr>
        <xdr:cNvPr id="92" name="楕円 91"/>
        <xdr:cNvSpPr/>
      </xdr:nvSpPr>
      <xdr:spPr>
        <a:xfrm>
          <a:off x="3175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163282</xdr:rowOff>
    </xdr:from>
    <xdr:ext cx="762000" cy="259045"/>
    <xdr:sp macro="" textlink="">
      <xdr:nvSpPr>
        <xdr:cNvPr id="93" name="テキスト ボックス 92"/>
        <xdr:cNvSpPr txBox="1"/>
      </xdr:nvSpPr>
      <xdr:spPr>
        <a:xfrm>
          <a:off x="2844800" y="7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90311</xdr:rowOff>
    </xdr:from>
    <xdr:to>
      <xdr:col>11</xdr:col>
      <xdr:colOff>82550</xdr:colOff>
      <xdr:row>46</xdr:row>
      <xdr:rowOff>20461</xdr:rowOff>
    </xdr:to>
    <xdr:sp macro="" textlink="">
      <xdr:nvSpPr>
        <xdr:cNvPr id="94" name="楕円 93"/>
        <xdr:cNvSpPr/>
      </xdr:nvSpPr>
      <xdr:spPr>
        <a:xfrm>
          <a:off x="2286000" y="78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46</xdr:row>
      <xdr:rowOff>5238</xdr:rowOff>
    </xdr:from>
    <xdr:ext cx="762000" cy="259045"/>
    <xdr:sp macro="" textlink="">
      <xdr:nvSpPr>
        <xdr:cNvPr id="95" name="テキスト ボックス 94"/>
        <xdr:cNvSpPr txBox="1"/>
      </xdr:nvSpPr>
      <xdr:spPr>
        <a:xfrm>
          <a:off x="1955800" y="789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90311</xdr:rowOff>
    </xdr:from>
    <xdr:to>
      <xdr:col>7</xdr:col>
      <xdr:colOff>31750</xdr:colOff>
      <xdr:row>46</xdr:row>
      <xdr:rowOff>20461</xdr:rowOff>
    </xdr:to>
    <xdr:sp macro="" textlink="">
      <xdr:nvSpPr>
        <xdr:cNvPr id="96" name="楕円 95"/>
        <xdr:cNvSpPr/>
      </xdr:nvSpPr>
      <xdr:spPr>
        <a:xfrm>
          <a:off x="1397000" y="78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46</xdr:row>
      <xdr:rowOff>5238</xdr:rowOff>
    </xdr:from>
    <xdr:ext cx="762000" cy="259045"/>
    <xdr:sp macro="" textlink="">
      <xdr:nvSpPr>
        <xdr:cNvPr id="97" name="テキスト ボックス 96"/>
        <xdr:cNvSpPr txBox="1"/>
      </xdr:nvSpPr>
      <xdr:spPr>
        <a:xfrm>
          <a:off x="1066800" y="789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本町は、平成１７年１０月１日に４町村が合併した町である。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合併後は、人件費及び公債費が年々減少したことから類似団体平均を下回っている。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平成２９年度は、経常一般財源（普通交付税及び臨時財政対策債）が減少（７億３</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９３７万円）したことから経常収支比率が悪化した。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経常経費の改善を図るため定員管理適正化計画に基づき、平成３３年度までに６人削減する。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112819</xdr:rowOff>
    </xdr:to>
    <xdr:cxnSp macro="">
      <xdr:nvCxnSpPr>
        <xdr:cNvPr id="132" name="直線コネクタ 131"/>
        <xdr:cNvCxnSpPr/>
      </xdr:nvCxnSpPr>
      <xdr:spPr>
        <a:xfrm>
          <a:off x="4114800" y="10674350"/>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115358</xdr:rowOff>
    </xdr:from>
    <xdr:to>
      <xdr:col>19</xdr:col>
      <xdr:colOff>133350</xdr:colOff>
      <xdr:row>62</xdr:row>
      <xdr:rowOff>44450</xdr:rowOff>
    </xdr:to>
    <xdr:cxnSp macro="">
      <xdr:nvCxnSpPr>
        <xdr:cNvPr id="135" name="直線コネクタ 134"/>
        <xdr:cNvCxnSpPr/>
      </xdr:nvCxnSpPr>
      <xdr:spPr>
        <a:xfrm>
          <a:off x="3225800" y="10573808"/>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115358</xdr:rowOff>
    </xdr:from>
    <xdr:to>
      <xdr:col>15</xdr:col>
      <xdr:colOff>82550</xdr:colOff>
      <xdr:row>62</xdr:row>
      <xdr:rowOff>12277</xdr:rowOff>
    </xdr:to>
    <xdr:cxnSp macro="">
      <xdr:nvCxnSpPr>
        <xdr:cNvPr id="138" name="直線コネクタ 137"/>
        <xdr:cNvCxnSpPr/>
      </xdr:nvCxnSpPr>
      <xdr:spPr>
        <a:xfrm flipV="1">
          <a:off x="2336800" y="10573808"/>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62</xdr:row>
      <xdr:rowOff>12277</xdr:rowOff>
    </xdr:to>
    <xdr:cxnSp macro="">
      <xdr:nvCxnSpPr>
        <xdr:cNvPr id="141" name="直線コネクタ 140"/>
        <xdr:cNvCxnSpPr/>
      </xdr:nvCxnSpPr>
      <xdr:spPr>
        <a:xfrm>
          <a:off x="1447800" y="10360660"/>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3" name="テキスト ボックス 142"/>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62019</xdr:rowOff>
    </xdr:from>
    <xdr:to>
      <xdr:col>23</xdr:col>
      <xdr:colOff>184150</xdr:colOff>
      <xdr:row>62</xdr:row>
      <xdr:rowOff>163619</xdr:rowOff>
    </xdr:to>
    <xdr:sp macro="" textlink="">
      <xdr:nvSpPr>
        <xdr:cNvPr id="151" name="楕円 150"/>
        <xdr:cNvSpPr/>
      </xdr:nvSpPr>
      <xdr:spPr>
        <a:xfrm>
          <a:off x="49022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78546</xdr:rowOff>
    </xdr:from>
    <xdr:ext cx="762000" cy="259045"/>
    <xdr:sp macro="" textlink="">
      <xdr:nvSpPr>
        <xdr:cNvPr id="152" name="財政構造の弾力性該当値テキスト"/>
        <xdr:cNvSpPr txBox="1"/>
      </xdr:nvSpPr>
      <xdr:spPr>
        <a:xfrm>
          <a:off x="50419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3" name="楕円 152"/>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4" name="テキスト ボックス 153"/>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64558</xdr:rowOff>
    </xdr:from>
    <xdr:to>
      <xdr:col>15</xdr:col>
      <xdr:colOff>133350</xdr:colOff>
      <xdr:row>61</xdr:row>
      <xdr:rowOff>166158</xdr:rowOff>
    </xdr:to>
    <xdr:sp macro="" textlink="">
      <xdr:nvSpPr>
        <xdr:cNvPr id="155" name="楕円 154"/>
        <xdr:cNvSpPr/>
      </xdr:nvSpPr>
      <xdr:spPr>
        <a:xfrm>
          <a:off x="3175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4885</xdr:rowOff>
    </xdr:from>
    <xdr:ext cx="762000" cy="259045"/>
    <xdr:sp macro="" textlink="">
      <xdr:nvSpPr>
        <xdr:cNvPr id="156" name="テキスト ボックス 155"/>
        <xdr:cNvSpPr txBox="1"/>
      </xdr:nvSpPr>
      <xdr:spPr>
        <a:xfrm>
          <a:off x="2844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132927</xdr:rowOff>
    </xdr:from>
    <xdr:to>
      <xdr:col>11</xdr:col>
      <xdr:colOff>82550</xdr:colOff>
      <xdr:row>62</xdr:row>
      <xdr:rowOff>63077</xdr:rowOff>
    </xdr:to>
    <xdr:sp macro="" textlink="">
      <xdr:nvSpPr>
        <xdr:cNvPr id="157" name="楕円 156"/>
        <xdr:cNvSpPr/>
      </xdr:nvSpPr>
      <xdr:spPr>
        <a:xfrm>
          <a:off x="2286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73254</xdr:rowOff>
    </xdr:from>
    <xdr:ext cx="762000" cy="259045"/>
    <xdr:sp macro="" textlink="">
      <xdr:nvSpPr>
        <xdr:cNvPr id="158" name="テキスト ボックス 157"/>
        <xdr:cNvSpPr txBox="1"/>
      </xdr:nvSpPr>
      <xdr:spPr>
        <a:xfrm>
          <a:off x="1955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59" name="楕円 158"/>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60" name="テキスト ボックス 159"/>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本町は、平成１７年１０月１日に４町村が合併した町である。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合併後は、退職者の２割までしか新規職員を採用しないことで職員数の削減を図ってきた。（一般職員等：平成１８年度　３１２人→平成２９年度　２３６人）</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旧町村間の距離が遠く、支所を設置していること。ジオパークに係る専属職員を配置していることもあり類似団体より職員数が多い。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また、公共施設の管理や１８０㎞に及ぶ町道の除排雪に係る委託料等が多いことから類似団体の平均を上回っている。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97944</xdr:rowOff>
    </xdr:from>
    <xdr:to>
      <xdr:col>23</xdr:col>
      <xdr:colOff>133350</xdr:colOff>
      <xdr:row>88</xdr:row>
      <xdr:rowOff>136238</xdr:rowOff>
    </xdr:to>
    <xdr:cxnSp macro="">
      <xdr:nvCxnSpPr>
        <xdr:cNvPr id="195" name="直線コネクタ 194"/>
        <xdr:cNvCxnSpPr/>
      </xdr:nvCxnSpPr>
      <xdr:spPr>
        <a:xfrm>
          <a:off x="4114800" y="15185544"/>
          <a:ext cx="838200" cy="3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50857</xdr:rowOff>
    </xdr:from>
    <xdr:ext cx="762000" cy="259045"/>
    <xdr:sp macro="" textlink="">
      <xdr:nvSpPr>
        <xdr:cNvPr id="196" name="人件費・物件費等の状況平均値テキスト"/>
        <xdr:cNvSpPr txBox="1"/>
      </xdr:nvSpPr>
      <xdr:spPr>
        <a:xfrm>
          <a:off x="5041900" y="141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45380</xdr:rowOff>
    </xdr:from>
    <xdr:to>
      <xdr:col>19</xdr:col>
      <xdr:colOff>133350</xdr:colOff>
      <xdr:row>88</xdr:row>
      <xdr:rowOff>97944</xdr:rowOff>
    </xdr:to>
    <xdr:cxnSp macro="">
      <xdr:nvCxnSpPr>
        <xdr:cNvPr id="198" name="直線コネクタ 197"/>
        <xdr:cNvCxnSpPr/>
      </xdr:nvCxnSpPr>
      <xdr:spPr>
        <a:xfrm>
          <a:off x="3225800" y="15132980"/>
          <a:ext cx="889000" cy="5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142955</xdr:rowOff>
    </xdr:from>
    <xdr:ext cx="736600" cy="259045"/>
    <xdr:sp macro="" textlink="">
      <xdr:nvSpPr>
        <xdr:cNvPr id="200" name="テキスト ボックス 199"/>
        <xdr:cNvSpPr txBox="1"/>
      </xdr:nvSpPr>
      <xdr:spPr>
        <a:xfrm>
          <a:off x="3733800" y="1403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24468</xdr:rowOff>
    </xdr:from>
    <xdr:to>
      <xdr:col>15</xdr:col>
      <xdr:colOff>82550</xdr:colOff>
      <xdr:row>88</xdr:row>
      <xdr:rowOff>45380</xdr:rowOff>
    </xdr:to>
    <xdr:cxnSp macro="">
      <xdr:nvCxnSpPr>
        <xdr:cNvPr id="201" name="直線コネクタ 200"/>
        <xdr:cNvCxnSpPr/>
      </xdr:nvCxnSpPr>
      <xdr:spPr>
        <a:xfrm>
          <a:off x="2336800" y="15112068"/>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102399</xdr:rowOff>
    </xdr:from>
    <xdr:ext cx="762000" cy="259045"/>
    <xdr:sp macro="" textlink="">
      <xdr:nvSpPr>
        <xdr:cNvPr id="203" name="テキスト ボックス 202"/>
        <xdr:cNvSpPr txBox="1"/>
      </xdr:nvSpPr>
      <xdr:spPr>
        <a:xfrm>
          <a:off x="2844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106902</xdr:rowOff>
    </xdr:from>
    <xdr:to>
      <xdr:col>11</xdr:col>
      <xdr:colOff>31750</xdr:colOff>
      <xdr:row>88</xdr:row>
      <xdr:rowOff>24468</xdr:rowOff>
    </xdr:to>
    <xdr:cxnSp macro="">
      <xdr:nvCxnSpPr>
        <xdr:cNvPr id="204" name="直線コネクタ 203"/>
        <xdr:cNvCxnSpPr/>
      </xdr:nvCxnSpPr>
      <xdr:spPr>
        <a:xfrm>
          <a:off x="1447800" y="15023052"/>
          <a:ext cx="889000" cy="8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138281</xdr:rowOff>
    </xdr:from>
    <xdr:ext cx="762000" cy="259045"/>
    <xdr:sp macro="" textlink="">
      <xdr:nvSpPr>
        <xdr:cNvPr id="206" name="テキスト ボックス 205"/>
        <xdr:cNvSpPr txBox="1"/>
      </xdr:nvSpPr>
      <xdr:spPr>
        <a:xfrm>
          <a:off x="1955800" y="1402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102472</xdr:rowOff>
    </xdr:from>
    <xdr:ext cx="762000" cy="259045"/>
    <xdr:sp macro="" textlink="">
      <xdr:nvSpPr>
        <xdr:cNvPr id="208" name="テキスト ボックス 207"/>
        <xdr:cNvSpPr txBox="1"/>
      </xdr:nvSpPr>
      <xdr:spPr>
        <a:xfrm>
          <a:off x="1066800" y="1398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85438</xdr:rowOff>
    </xdr:from>
    <xdr:to>
      <xdr:col>23</xdr:col>
      <xdr:colOff>184150</xdr:colOff>
      <xdr:row>89</xdr:row>
      <xdr:rowOff>15588</xdr:rowOff>
    </xdr:to>
    <xdr:sp macro="" textlink="">
      <xdr:nvSpPr>
        <xdr:cNvPr id="214" name="楕円 213"/>
        <xdr:cNvSpPr/>
      </xdr:nvSpPr>
      <xdr:spPr>
        <a:xfrm>
          <a:off x="4902200" y="151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57515</xdr:rowOff>
    </xdr:from>
    <xdr:ext cx="762000" cy="259045"/>
    <xdr:sp macro="" textlink="">
      <xdr:nvSpPr>
        <xdr:cNvPr id="215" name="人件費・物件費等の状況該当値テキスト"/>
        <xdr:cNvSpPr txBox="1"/>
      </xdr:nvSpPr>
      <xdr:spPr>
        <a:xfrm>
          <a:off x="5041900" y="1514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47144</xdr:rowOff>
    </xdr:from>
    <xdr:to>
      <xdr:col>19</xdr:col>
      <xdr:colOff>184150</xdr:colOff>
      <xdr:row>88</xdr:row>
      <xdr:rowOff>148744</xdr:rowOff>
    </xdr:to>
    <xdr:sp macro="" textlink="">
      <xdr:nvSpPr>
        <xdr:cNvPr id="216" name="楕円 215"/>
        <xdr:cNvSpPr/>
      </xdr:nvSpPr>
      <xdr:spPr>
        <a:xfrm>
          <a:off x="4064000" y="1513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133521</xdr:rowOff>
    </xdr:from>
    <xdr:ext cx="736600" cy="259045"/>
    <xdr:sp macro="" textlink="">
      <xdr:nvSpPr>
        <xdr:cNvPr id="217" name="テキスト ボックス 216"/>
        <xdr:cNvSpPr txBox="1"/>
      </xdr:nvSpPr>
      <xdr:spPr>
        <a:xfrm>
          <a:off x="3733800" y="152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166030</xdr:rowOff>
    </xdr:from>
    <xdr:to>
      <xdr:col>15</xdr:col>
      <xdr:colOff>133350</xdr:colOff>
      <xdr:row>88</xdr:row>
      <xdr:rowOff>96180</xdr:rowOff>
    </xdr:to>
    <xdr:sp macro="" textlink="">
      <xdr:nvSpPr>
        <xdr:cNvPr id="218" name="楕円 217"/>
        <xdr:cNvSpPr/>
      </xdr:nvSpPr>
      <xdr:spPr>
        <a:xfrm>
          <a:off x="3175000" y="1508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80957</xdr:rowOff>
    </xdr:from>
    <xdr:ext cx="762000" cy="259045"/>
    <xdr:sp macro="" textlink="">
      <xdr:nvSpPr>
        <xdr:cNvPr id="219" name="テキスト ボックス 218"/>
        <xdr:cNvSpPr txBox="1"/>
      </xdr:nvSpPr>
      <xdr:spPr>
        <a:xfrm>
          <a:off x="2844800" y="1516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145118</xdr:rowOff>
    </xdr:from>
    <xdr:to>
      <xdr:col>11</xdr:col>
      <xdr:colOff>82550</xdr:colOff>
      <xdr:row>88</xdr:row>
      <xdr:rowOff>75268</xdr:rowOff>
    </xdr:to>
    <xdr:sp macro="" textlink="">
      <xdr:nvSpPr>
        <xdr:cNvPr id="220" name="楕円 219"/>
        <xdr:cNvSpPr/>
      </xdr:nvSpPr>
      <xdr:spPr>
        <a:xfrm>
          <a:off x="2286000" y="150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60045</xdr:rowOff>
    </xdr:from>
    <xdr:ext cx="762000" cy="259045"/>
    <xdr:sp macro="" textlink="">
      <xdr:nvSpPr>
        <xdr:cNvPr id="221" name="テキスト ボックス 220"/>
        <xdr:cNvSpPr txBox="1"/>
      </xdr:nvSpPr>
      <xdr:spPr>
        <a:xfrm>
          <a:off x="1955800" y="1514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56102</xdr:rowOff>
    </xdr:from>
    <xdr:to>
      <xdr:col>7</xdr:col>
      <xdr:colOff>31750</xdr:colOff>
      <xdr:row>87</xdr:row>
      <xdr:rowOff>157702</xdr:rowOff>
    </xdr:to>
    <xdr:sp macro="" textlink="">
      <xdr:nvSpPr>
        <xdr:cNvPr id="222" name="楕円 221"/>
        <xdr:cNvSpPr/>
      </xdr:nvSpPr>
      <xdr:spPr>
        <a:xfrm>
          <a:off x="1397000" y="149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142479</xdr:rowOff>
    </xdr:from>
    <xdr:ext cx="762000" cy="259045"/>
    <xdr:sp macro="" textlink="">
      <xdr:nvSpPr>
        <xdr:cNvPr id="223" name="テキスト ボックス 222"/>
        <xdr:cNvSpPr txBox="1"/>
      </xdr:nvSpPr>
      <xdr:spPr>
        <a:xfrm>
          <a:off x="1066800" y="15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毎年、職員の退職により減少しているが、２９年度については、前年度と同率となっている。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112184</xdr:rowOff>
    </xdr:to>
    <xdr:cxnSp macro="">
      <xdr:nvCxnSpPr>
        <xdr:cNvPr id="257" name="直線コネクタ 256"/>
        <xdr:cNvCxnSpPr/>
      </xdr:nvCxnSpPr>
      <xdr:spPr>
        <a:xfrm>
          <a:off x="16179800" y="14685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138995</xdr:rowOff>
    </xdr:to>
    <xdr:cxnSp macro="">
      <xdr:nvCxnSpPr>
        <xdr:cNvPr id="260" name="直線コネクタ 259"/>
        <xdr:cNvCxnSpPr/>
      </xdr:nvCxnSpPr>
      <xdr:spPr>
        <a:xfrm flipV="1">
          <a:off x="15290800" y="146854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138995</xdr:rowOff>
    </xdr:to>
    <xdr:cxnSp macro="">
      <xdr:nvCxnSpPr>
        <xdr:cNvPr id="263" name="直線コネクタ 262"/>
        <xdr:cNvCxnSpPr/>
      </xdr:nvCxnSpPr>
      <xdr:spPr>
        <a:xfrm>
          <a:off x="14401800" y="146854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88195</xdr:rowOff>
    </xdr:to>
    <xdr:cxnSp macro="">
      <xdr:nvCxnSpPr>
        <xdr:cNvPr id="266" name="直線コネクタ 265"/>
        <xdr:cNvCxnSpPr/>
      </xdr:nvCxnSpPr>
      <xdr:spPr>
        <a:xfrm flipV="1">
          <a:off x="13512800" y="14685434"/>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6" name="楕円 275"/>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77" name="給与水準   （国との比較）該当値テキスト"/>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8" name="楕円 277"/>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79" name="テキスト ボックス 278"/>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88195</xdr:rowOff>
    </xdr:from>
    <xdr:to>
      <xdr:col>73</xdr:col>
      <xdr:colOff>44450</xdr:colOff>
      <xdr:row>86</xdr:row>
      <xdr:rowOff>18345</xdr:rowOff>
    </xdr:to>
    <xdr:sp macro="" textlink="">
      <xdr:nvSpPr>
        <xdr:cNvPr id="280" name="楕円 279"/>
        <xdr:cNvSpPr/>
      </xdr:nvSpPr>
      <xdr:spPr>
        <a:xfrm>
          <a:off x="15240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28522</xdr:rowOff>
    </xdr:from>
    <xdr:ext cx="762000" cy="259045"/>
    <xdr:sp macro="" textlink="">
      <xdr:nvSpPr>
        <xdr:cNvPr id="281" name="テキスト ボックス 280"/>
        <xdr:cNvSpPr txBox="1"/>
      </xdr:nvSpPr>
      <xdr:spPr>
        <a:xfrm>
          <a:off x="14909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2" name="楕円 281"/>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83" name="テキスト ボックス 282"/>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84" name="楕円 283"/>
        <xdr:cNvSpPr/>
      </xdr:nvSpPr>
      <xdr:spPr>
        <a:xfrm>
          <a:off x="13462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85" name="テキスト ボックス 284"/>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本町は、平成１７年１０月１日に４町村が合併した町である。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合併後は、退職者の２割までしか新規職員を採用しないことで職員数の削減を図ってきた。（一般職員等：平成１８年度　３１２人→平成２９年度　２３６人）</a:t>
          </a:r>
        </a:p>
        <a:p>
          <a:r>
            <a:rPr kumimoji="1" lang="ja-JP" altLang="en-US" sz="1300">
              <a:latin typeface="ＭＳ Ｐゴシック" panose="020B0600070205080204" pitchFamily="50" charset="-128"/>
              <a:ea typeface="ＭＳ Ｐゴシック" panose="020B0600070205080204" pitchFamily="50" charset="-128"/>
            </a:rPr>
            <a:t>　旧町村間の距離が遠く、支所を設置していること。ジオパークに係る専属職員を配置していることもあり類似団体より職員数が多い。</a:t>
          </a:r>
        </a:p>
        <a:p>
          <a:r>
            <a:rPr kumimoji="1" lang="ja-JP" altLang="en-US" sz="1300">
              <a:latin typeface="ＭＳ Ｐゴシック" panose="020B0600070205080204" pitchFamily="50" charset="-128"/>
              <a:ea typeface="ＭＳ Ｐゴシック" panose="020B0600070205080204" pitchFamily="50" charset="-128"/>
            </a:rPr>
            <a:t>　人口減少が著しいことも要因の一つである。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今後は、定員管理適正化計画に基づき、平成３３年度までに６人削減する。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142593</xdr:rowOff>
    </xdr:from>
    <xdr:to>
      <xdr:col>81</xdr:col>
      <xdr:colOff>44450</xdr:colOff>
      <xdr:row>64</xdr:row>
      <xdr:rowOff>169404</xdr:rowOff>
    </xdr:to>
    <xdr:cxnSp macro="">
      <xdr:nvCxnSpPr>
        <xdr:cNvPr id="320" name="直線コネクタ 319"/>
        <xdr:cNvCxnSpPr/>
      </xdr:nvCxnSpPr>
      <xdr:spPr>
        <a:xfrm>
          <a:off x="16179800" y="11115393"/>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101036</xdr:rowOff>
    </xdr:from>
    <xdr:to>
      <xdr:col>77</xdr:col>
      <xdr:colOff>44450</xdr:colOff>
      <xdr:row>64</xdr:row>
      <xdr:rowOff>142593</xdr:rowOff>
    </xdr:to>
    <xdr:cxnSp macro="">
      <xdr:nvCxnSpPr>
        <xdr:cNvPr id="323" name="直線コネクタ 322"/>
        <xdr:cNvCxnSpPr/>
      </xdr:nvCxnSpPr>
      <xdr:spPr>
        <a:xfrm>
          <a:off x="15290800" y="11073836"/>
          <a:ext cx="889000" cy="4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84949</xdr:rowOff>
    </xdr:from>
    <xdr:to>
      <xdr:col>72</xdr:col>
      <xdr:colOff>203200</xdr:colOff>
      <xdr:row>64</xdr:row>
      <xdr:rowOff>101036</xdr:rowOff>
    </xdr:to>
    <xdr:cxnSp macro="">
      <xdr:nvCxnSpPr>
        <xdr:cNvPr id="326" name="直線コネクタ 325"/>
        <xdr:cNvCxnSpPr/>
      </xdr:nvCxnSpPr>
      <xdr:spPr>
        <a:xfrm>
          <a:off x="14401800" y="1105774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84949</xdr:rowOff>
    </xdr:from>
    <xdr:to>
      <xdr:col>68</xdr:col>
      <xdr:colOff>152400</xdr:colOff>
      <xdr:row>64</xdr:row>
      <xdr:rowOff>88971</xdr:rowOff>
    </xdr:to>
    <xdr:cxnSp macro="">
      <xdr:nvCxnSpPr>
        <xdr:cNvPr id="329" name="直線コネクタ 328"/>
        <xdr:cNvCxnSpPr/>
      </xdr:nvCxnSpPr>
      <xdr:spPr>
        <a:xfrm flipV="1">
          <a:off x="13512800" y="1105774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1" name="テキスト ボックス 330"/>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94562</xdr:rowOff>
    </xdr:from>
    <xdr:ext cx="762000" cy="259045"/>
    <xdr:sp macro="" textlink="">
      <xdr:nvSpPr>
        <xdr:cNvPr id="333" name="テキスト ボックス 332"/>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118604</xdr:rowOff>
    </xdr:from>
    <xdr:to>
      <xdr:col>81</xdr:col>
      <xdr:colOff>95250</xdr:colOff>
      <xdr:row>65</xdr:row>
      <xdr:rowOff>48754</xdr:rowOff>
    </xdr:to>
    <xdr:sp macro="" textlink="">
      <xdr:nvSpPr>
        <xdr:cNvPr id="339" name="楕円 338"/>
        <xdr:cNvSpPr/>
      </xdr:nvSpPr>
      <xdr:spPr>
        <a:xfrm>
          <a:off x="16967200" y="1109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90681</xdr:rowOff>
    </xdr:from>
    <xdr:ext cx="762000" cy="259045"/>
    <xdr:sp macro="" textlink="">
      <xdr:nvSpPr>
        <xdr:cNvPr id="340" name="定員管理の状況該当値テキスト"/>
        <xdr:cNvSpPr txBox="1"/>
      </xdr:nvSpPr>
      <xdr:spPr>
        <a:xfrm>
          <a:off x="17106900" y="1106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91793</xdr:rowOff>
    </xdr:from>
    <xdr:to>
      <xdr:col>77</xdr:col>
      <xdr:colOff>95250</xdr:colOff>
      <xdr:row>65</xdr:row>
      <xdr:rowOff>21943</xdr:rowOff>
    </xdr:to>
    <xdr:sp macro="" textlink="">
      <xdr:nvSpPr>
        <xdr:cNvPr id="341" name="楕円 340"/>
        <xdr:cNvSpPr/>
      </xdr:nvSpPr>
      <xdr:spPr>
        <a:xfrm>
          <a:off x="16129000" y="1106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6720</xdr:rowOff>
    </xdr:from>
    <xdr:ext cx="736600" cy="259045"/>
    <xdr:sp macro="" textlink="">
      <xdr:nvSpPr>
        <xdr:cNvPr id="342" name="テキスト ボックス 341"/>
        <xdr:cNvSpPr txBox="1"/>
      </xdr:nvSpPr>
      <xdr:spPr>
        <a:xfrm>
          <a:off x="15798800" y="11150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50236</xdr:rowOff>
    </xdr:from>
    <xdr:to>
      <xdr:col>73</xdr:col>
      <xdr:colOff>44450</xdr:colOff>
      <xdr:row>64</xdr:row>
      <xdr:rowOff>151836</xdr:rowOff>
    </xdr:to>
    <xdr:sp macro="" textlink="">
      <xdr:nvSpPr>
        <xdr:cNvPr id="343" name="楕円 342"/>
        <xdr:cNvSpPr/>
      </xdr:nvSpPr>
      <xdr:spPr>
        <a:xfrm>
          <a:off x="15240000" y="1102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136613</xdr:rowOff>
    </xdr:from>
    <xdr:ext cx="762000" cy="259045"/>
    <xdr:sp macro="" textlink="">
      <xdr:nvSpPr>
        <xdr:cNvPr id="344" name="テキスト ボックス 343"/>
        <xdr:cNvSpPr txBox="1"/>
      </xdr:nvSpPr>
      <xdr:spPr>
        <a:xfrm>
          <a:off x="14909800" y="1110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34149</xdr:rowOff>
    </xdr:from>
    <xdr:to>
      <xdr:col>68</xdr:col>
      <xdr:colOff>203200</xdr:colOff>
      <xdr:row>64</xdr:row>
      <xdr:rowOff>135749</xdr:rowOff>
    </xdr:to>
    <xdr:sp macro="" textlink="">
      <xdr:nvSpPr>
        <xdr:cNvPr id="345" name="楕円 344"/>
        <xdr:cNvSpPr/>
      </xdr:nvSpPr>
      <xdr:spPr>
        <a:xfrm>
          <a:off x="14351000" y="1100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120526</xdr:rowOff>
    </xdr:from>
    <xdr:ext cx="762000" cy="259045"/>
    <xdr:sp macro="" textlink="">
      <xdr:nvSpPr>
        <xdr:cNvPr id="346" name="テキスト ボックス 345"/>
        <xdr:cNvSpPr txBox="1"/>
      </xdr:nvSpPr>
      <xdr:spPr>
        <a:xfrm>
          <a:off x="14020800" y="1109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38171</xdr:rowOff>
    </xdr:from>
    <xdr:to>
      <xdr:col>64</xdr:col>
      <xdr:colOff>152400</xdr:colOff>
      <xdr:row>64</xdr:row>
      <xdr:rowOff>139771</xdr:rowOff>
    </xdr:to>
    <xdr:sp macro="" textlink="">
      <xdr:nvSpPr>
        <xdr:cNvPr id="347" name="楕円 346"/>
        <xdr:cNvSpPr/>
      </xdr:nvSpPr>
      <xdr:spPr>
        <a:xfrm>
          <a:off x="13462000" y="1101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124548</xdr:rowOff>
    </xdr:from>
    <xdr:ext cx="762000" cy="259045"/>
    <xdr:sp macro="" textlink="">
      <xdr:nvSpPr>
        <xdr:cNvPr id="348" name="テキスト ボックス 347"/>
        <xdr:cNvSpPr txBox="1"/>
      </xdr:nvSpPr>
      <xdr:spPr>
        <a:xfrm>
          <a:off x="13131800" y="1109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地方債元利償還金等が減少したことから、全体として比率は減少している。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今後も適正な水準を保つ見込みである。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41</xdr:row>
      <xdr:rowOff>138938</xdr:rowOff>
    </xdr:to>
    <xdr:cxnSp macro="">
      <xdr:nvCxnSpPr>
        <xdr:cNvPr id="380" name="直線コネクタ 379"/>
        <xdr:cNvCxnSpPr/>
      </xdr:nvCxnSpPr>
      <xdr:spPr>
        <a:xfrm flipV="1">
          <a:off x="16179800" y="713943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138938</xdr:rowOff>
    </xdr:from>
    <xdr:to>
      <xdr:col>77</xdr:col>
      <xdr:colOff>44450</xdr:colOff>
      <xdr:row>42</xdr:row>
      <xdr:rowOff>15748</xdr:rowOff>
    </xdr:to>
    <xdr:cxnSp macro="">
      <xdr:nvCxnSpPr>
        <xdr:cNvPr id="383" name="直線コネクタ 382"/>
        <xdr:cNvCxnSpPr/>
      </xdr:nvCxnSpPr>
      <xdr:spPr>
        <a:xfrm flipV="1">
          <a:off x="15290800" y="71683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15748</xdr:rowOff>
    </xdr:from>
    <xdr:to>
      <xdr:col>72</xdr:col>
      <xdr:colOff>203200</xdr:colOff>
      <xdr:row>42</xdr:row>
      <xdr:rowOff>92964</xdr:rowOff>
    </xdr:to>
    <xdr:cxnSp macro="">
      <xdr:nvCxnSpPr>
        <xdr:cNvPr id="386" name="直線コネクタ 385"/>
        <xdr:cNvCxnSpPr/>
      </xdr:nvCxnSpPr>
      <xdr:spPr>
        <a:xfrm flipV="1">
          <a:off x="14401800" y="721664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92964</xdr:rowOff>
    </xdr:from>
    <xdr:to>
      <xdr:col>68</xdr:col>
      <xdr:colOff>152400</xdr:colOff>
      <xdr:row>43</xdr:row>
      <xdr:rowOff>37338</xdr:rowOff>
    </xdr:to>
    <xdr:cxnSp macro="">
      <xdr:nvCxnSpPr>
        <xdr:cNvPr id="389" name="直線コネクタ 388"/>
        <xdr:cNvCxnSpPr/>
      </xdr:nvCxnSpPr>
      <xdr:spPr>
        <a:xfrm flipV="1">
          <a:off x="13512800" y="729386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59182</xdr:rowOff>
    </xdr:from>
    <xdr:to>
      <xdr:col>81</xdr:col>
      <xdr:colOff>95250</xdr:colOff>
      <xdr:row>41</xdr:row>
      <xdr:rowOff>160782</xdr:rowOff>
    </xdr:to>
    <xdr:sp macro="" textlink="">
      <xdr:nvSpPr>
        <xdr:cNvPr id="399" name="楕円 398"/>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31259</xdr:rowOff>
    </xdr:from>
    <xdr:ext cx="762000" cy="259045"/>
    <xdr:sp macro="" textlink="">
      <xdr:nvSpPr>
        <xdr:cNvPr id="400" name="公債費負担の状況該当値テキスト"/>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88138</xdr:rowOff>
    </xdr:from>
    <xdr:to>
      <xdr:col>77</xdr:col>
      <xdr:colOff>95250</xdr:colOff>
      <xdr:row>42</xdr:row>
      <xdr:rowOff>18288</xdr:rowOff>
    </xdr:to>
    <xdr:sp macro="" textlink="">
      <xdr:nvSpPr>
        <xdr:cNvPr id="401" name="楕円 400"/>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3065</xdr:rowOff>
    </xdr:from>
    <xdr:ext cx="736600" cy="259045"/>
    <xdr:sp macro="" textlink="">
      <xdr:nvSpPr>
        <xdr:cNvPr id="402" name="テキスト ボックス 401"/>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403" name="楕円 402"/>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404" name="テキスト ボックス 403"/>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42164</xdr:rowOff>
    </xdr:from>
    <xdr:to>
      <xdr:col>68</xdr:col>
      <xdr:colOff>203200</xdr:colOff>
      <xdr:row>42</xdr:row>
      <xdr:rowOff>143764</xdr:rowOff>
    </xdr:to>
    <xdr:sp macro="" textlink="">
      <xdr:nvSpPr>
        <xdr:cNvPr id="405" name="楕円 404"/>
        <xdr:cNvSpPr/>
      </xdr:nvSpPr>
      <xdr:spPr>
        <a:xfrm>
          <a:off x="14351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128541</xdr:rowOff>
    </xdr:from>
    <xdr:ext cx="762000" cy="259045"/>
    <xdr:sp macro="" textlink="">
      <xdr:nvSpPr>
        <xdr:cNvPr id="406" name="テキスト ボックス 405"/>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157988</xdr:rowOff>
    </xdr:from>
    <xdr:to>
      <xdr:col>64</xdr:col>
      <xdr:colOff>152400</xdr:colOff>
      <xdr:row>43</xdr:row>
      <xdr:rowOff>88138</xdr:rowOff>
    </xdr:to>
    <xdr:sp macro="" textlink="">
      <xdr:nvSpPr>
        <xdr:cNvPr id="407" name="楕円 406"/>
        <xdr:cNvSpPr/>
      </xdr:nvSpPr>
      <xdr:spPr>
        <a:xfrm>
          <a:off x="13462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72915</xdr:rowOff>
    </xdr:from>
    <xdr:ext cx="762000" cy="259045"/>
    <xdr:sp macro="" textlink="">
      <xdr:nvSpPr>
        <xdr:cNvPr id="408" name="テキスト ボックス 407"/>
        <xdr:cNvSpPr txBox="1"/>
      </xdr:nvSpPr>
      <xdr:spPr>
        <a:xfrm>
          <a:off x="13131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大型公共事業の実施により、地方債残高が増加しており、今後も一定期間増加を見込むが、適正な水準を保つ見込みである。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22074</xdr:rowOff>
    </xdr:from>
    <xdr:to>
      <xdr:col>81</xdr:col>
      <xdr:colOff>44450</xdr:colOff>
      <xdr:row>14</xdr:row>
      <xdr:rowOff>23223</xdr:rowOff>
    </xdr:to>
    <xdr:cxnSp macro="">
      <xdr:nvCxnSpPr>
        <xdr:cNvPr id="444" name="直線コネクタ 443"/>
        <xdr:cNvCxnSpPr/>
      </xdr:nvCxnSpPr>
      <xdr:spPr>
        <a:xfrm flipV="1">
          <a:off x="16179800" y="2422374"/>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5"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9434</xdr:rowOff>
    </xdr:from>
    <xdr:to>
      <xdr:col>77</xdr:col>
      <xdr:colOff>44450</xdr:colOff>
      <xdr:row>14</xdr:row>
      <xdr:rowOff>23223</xdr:rowOff>
    </xdr:to>
    <xdr:cxnSp macro="">
      <xdr:nvCxnSpPr>
        <xdr:cNvPr id="447" name="直線コネクタ 446"/>
        <xdr:cNvCxnSpPr/>
      </xdr:nvCxnSpPr>
      <xdr:spPr>
        <a:xfrm>
          <a:off x="15290800" y="240973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18341</xdr:rowOff>
    </xdr:from>
    <xdr:ext cx="736600" cy="259045"/>
    <xdr:sp macro="" textlink="">
      <xdr:nvSpPr>
        <xdr:cNvPr id="449" name="テキスト ボックス 448"/>
        <xdr:cNvSpPr txBox="1"/>
      </xdr:nvSpPr>
      <xdr:spPr>
        <a:xfrm>
          <a:off x="15798800" y="259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9434</xdr:rowOff>
    </xdr:from>
    <xdr:to>
      <xdr:col>72</xdr:col>
      <xdr:colOff>203200</xdr:colOff>
      <xdr:row>14</xdr:row>
      <xdr:rowOff>162258</xdr:rowOff>
    </xdr:to>
    <xdr:cxnSp macro="">
      <xdr:nvCxnSpPr>
        <xdr:cNvPr id="450" name="直線コネクタ 449"/>
        <xdr:cNvCxnSpPr/>
      </xdr:nvCxnSpPr>
      <xdr:spPr>
        <a:xfrm flipV="1">
          <a:off x="14401800" y="2409734"/>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97867</xdr:rowOff>
    </xdr:from>
    <xdr:ext cx="762000" cy="259045"/>
    <xdr:sp macro="" textlink="">
      <xdr:nvSpPr>
        <xdr:cNvPr id="452" name="テキスト ボックス 451"/>
        <xdr:cNvSpPr txBox="1"/>
      </xdr:nvSpPr>
      <xdr:spPr>
        <a:xfrm>
          <a:off x="14909800" y="24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162258</xdr:rowOff>
    </xdr:from>
    <xdr:to>
      <xdr:col>68</xdr:col>
      <xdr:colOff>152400</xdr:colOff>
      <xdr:row>15</xdr:row>
      <xdr:rowOff>41366</xdr:rowOff>
    </xdr:to>
    <xdr:cxnSp macro="">
      <xdr:nvCxnSpPr>
        <xdr:cNvPr id="453" name="直線コネクタ 452"/>
        <xdr:cNvCxnSpPr/>
      </xdr:nvCxnSpPr>
      <xdr:spPr>
        <a:xfrm flipV="1">
          <a:off x="13512800" y="2562558"/>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142724</xdr:rowOff>
    </xdr:from>
    <xdr:to>
      <xdr:col>81</xdr:col>
      <xdr:colOff>95250</xdr:colOff>
      <xdr:row>14</xdr:row>
      <xdr:rowOff>72874</xdr:rowOff>
    </xdr:to>
    <xdr:sp macro="" textlink="">
      <xdr:nvSpPr>
        <xdr:cNvPr id="463" name="楕円 462"/>
        <xdr:cNvSpPr/>
      </xdr:nvSpPr>
      <xdr:spPr>
        <a:xfrm>
          <a:off x="16967200" y="23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64001</xdr:rowOff>
    </xdr:from>
    <xdr:ext cx="762000" cy="259045"/>
    <xdr:sp macro="" textlink="">
      <xdr:nvSpPr>
        <xdr:cNvPr id="464" name="将来負担の状況該当値テキスト"/>
        <xdr:cNvSpPr txBox="1"/>
      </xdr:nvSpPr>
      <xdr:spPr>
        <a:xfrm>
          <a:off x="17106900" y="229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143873</xdr:rowOff>
    </xdr:from>
    <xdr:to>
      <xdr:col>77</xdr:col>
      <xdr:colOff>95250</xdr:colOff>
      <xdr:row>14</xdr:row>
      <xdr:rowOff>74023</xdr:rowOff>
    </xdr:to>
    <xdr:sp macro="" textlink="">
      <xdr:nvSpPr>
        <xdr:cNvPr id="465" name="楕円 464"/>
        <xdr:cNvSpPr/>
      </xdr:nvSpPr>
      <xdr:spPr>
        <a:xfrm>
          <a:off x="16129000" y="23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84200</xdr:rowOff>
    </xdr:from>
    <xdr:ext cx="736600" cy="259045"/>
    <xdr:sp macro="" textlink="">
      <xdr:nvSpPr>
        <xdr:cNvPr id="466" name="テキスト ボックス 465"/>
        <xdr:cNvSpPr txBox="1"/>
      </xdr:nvSpPr>
      <xdr:spPr>
        <a:xfrm>
          <a:off x="15798800" y="2141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130084</xdr:rowOff>
    </xdr:from>
    <xdr:to>
      <xdr:col>73</xdr:col>
      <xdr:colOff>44450</xdr:colOff>
      <xdr:row>14</xdr:row>
      <xdr:rowOff>60234</xdr:rowOff>
    </xdr:to>
    <xdr:sp macro="" textlink="">
      <xdr:nvSpPr>
        <xdr:cNvPr id="467" name="楕円 466"/>
        <xdr:cNvSpPr/>
      </xdr:nvSpPr>
      <xdr:spPr>
        <a:xfrm>
          <a:off x="15240000" y="23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70411</xdr:rowOff>
    </xdr:from>
    <xdr:ext cx="762000" cy="259045"/>
    <xdr:sp macro="" textlink="">
      <xdr:nvSpPr>
        <xdr:cNvPr id="468" name="テキスト ボックス 467"/>
        <xdr:cNvSpPr txBox="1"/>
      </xdr:nvSpPr>
      <xdr:spPr>
        <a:xfrm>
          <a:off x="14909800" y="212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111458</xdr:rowOff>
    </xdr:from>
    <xdr:to>
      <xdr:col>68</xdr:col>
      <xdr:colOff>203200</xdr:colOff>
      <xdr:row>15</xdr:row>
      <xdr:rowOff>41608</xdr:rowOff>
    </xdr:to>
    <xdr:sp macro="" textlink="">
      <xdr:nvSpPr>
        <xdr:cNvPr id="469" name="楕円 468"/>
        <xdr:cNvSpPr/>
      </xdr:nvSpPr>
      <xdr:spPr>
        <a:xfrm>
          <a:off x="14351000" y="251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26385</xdr:rowOff>
    </xdr:from>
    <xdr:ext cx="762000" cy="259045"/>
    <xdr:sp macro="" textlink="">
      <xdr:nvSpPr>
        <xdr:cNvPr id="470" name="テキスト ボックス 469"/>
        <xdr:cNvSpPr txBox="1"/>
      </xdr:nvSpPr>
      <xdr:spPr>
        <a:xfrm>
          <a:off x="14020800" y="259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162016</xdr:rowOff>
    </xdr:from>
    <xdr:to>
      <xdr:col>64</xdr:col>
      <xdr:colOff>152400</xdr:colOff>
      <xdr:row>15</xdr:row>
      <xdr:rowOff>92166</xdr:rowOff>
    </xdr:to>
    <xdr:sp macro="" textlink="">
      <xdr:nvSpPr>
        <xdr:cNvPr id="471" name="楕円 470"/>
        <xdr:cNvSpPr/>
      </xdr:nvSpPr>
      <xdr:spPr>
        <a:xfrm>
          <a:off x="13462000" y="25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76943</xdr:rowOff>
    </xdr:from>
    <xdr:ext cx="762000" cy="259045"/>
    <xdr:sp macro="" textlink="">
      <xdr:nvSpPr>
        <xdr:cNvPr id="472" name="テキスト ボックス 471"/>
        <xdr:cNvSpPr txBox="1"/>
      </xdr:nvSpPr>
      <xdr:spPr>
        <a:xfrm>
          <a:off x="13131800" y="264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20,362
20,294
1,332.45
17,250,296
16,584,411
658,923
9,429,051
21,936,296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本町は、平成１７年１０月１日に４町村が合併した町である。</a:t>
          </a:r>
        </a:p>
        <a:p>
          <a:r>
            <a:rPr kumimoji="1" lang="ja-JP" altLang="en-US" sz="1300">
              <a:latin typeface="ＭＳ Ｐゴシック" panose="020B0600070205080204" pitchFamily="50" charset="-128"/>
              <a:ea typeface="ＭＳ Ｐゴシック" panose="020B0600070205080204" pitchFamily="50" charset="-128"/>
            </a:rPr>
            <a:t>　合併後は、退職者の２割までしか新規職員を採用しないことで職員数の削減を図ってきた。（一般職員等：平成１８年度　３１２人→平成２９年度　２３６人）</a:t>
          </a:r>
        </a:p>
        <a:p>
          <a:r>
            <a:rPr kumimoji="1" lang="ja-JP" altLang="en-US" sz="1300">
              <a:latin typeface="ＭＳ Ｐゴシック" panose="020B0600070205080204" pitchFamily="50" charset="-128"/>
              <a:ea typeface="ＭＳ Ｐゴシック" panose="020B0600070205080204" pitchFamily="50" charset="-128"/>
            </a:rPr>
            <a:t>　旧町村間の距離が遠く、支所を設置していること。ジオパークに係る専属職員を配置していることもあり類似団体より職員数が多い。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今後は、定員管理適正化計画に基づき、削減に努める。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62992</xdr:rowOff>
    </xdr:from>
    <xdr:to>
      <xdr:col>24</xdr:col>
      <xdr:colOff>25400</xdr:colOff>
      <xdr:row>36</xdr:row>
      <xdr:rowOff>67564</xdr:rowOff>
    </xdr:to>
    <xdr:cxnSp macro="">
      <xdr:nvCxnSpPr>
        <xdr:cNvPr id="64" name="直線コネクタ 63"/>
        <xdr:cNvCxnSpPr/>
      </xdr:nvCxnSpPr>
      <xdr:spPr>
        <a:xfrm>
          <a:off x="3987800" y="62351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17272</xdr:rowOff>
    </xdr:from>
    <xdr:to>
      <xdr:col>19</xdr:col>
      <xdr:colOff>187325</xdr:colOff>
      <xdr:row>36</xdr:row>
      <xdr:rowOff>62992</xdr:rowOff>
    </xdr:to>
    <xdr:cxnSp macro="">
      <xdr:nvCxnSpPr>
        <xdr:cNvPr id="67" name="直線コネクタ 66"/>
        <xdr:cNvCxnSpPr/>
      </xdr:nvCxnSpPr>
      <xdr:spPr>
        <a:xfrm>
          <a:off x="3098800" y="61894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17272</xdr:rowOff>
    </xdr:from>
    <xdr:to>
      <xdr:col>15</xdr:col>
      <xdr:colOff>98425</xdr:colOff>
      <xdr:row>36</xdr:row>
      <xdr:rowOff>67564</xdr:rowOff>
    </xdr:to>
    <xdr:cxnSp macro="">
      <xdr:nvCxnSpPr>
        <xdr:cNvPr id="70" name="直線コネクタ 69"/>
        <xdr:cNvCxnSpPr/>
      </xdr:nvCxnSpPr>
      <xdr:spPr>
        <a:xfrm flipV="1">
          <a:off x="2209800" y="61894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26416</xdr:rowOff>
    </xdr:from>
    <xdr:to>
      <xdr:col>11</xdr:col>
      <xdr:colOff>9525</xdr:colOff>
      <xdr:row>36</xdr:row>
      <xdr:rowOff>67564</xdr:rowOff>
    </xdr:to>
    <xdr:cxnSp macro="">
      <xdr:nvCxnSpPr>
        <xdr:cNvPr id="73" name="直線コネクタ 72"/>
        <xdr:cNvCxnSpPr/>
      </xdr:nvCxnSpPr>
      <xdr:spPr>
        <a:xfrm>
          <a:off x="1320800" y="61986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xdr:rowOff>
    </xdr:from>
    <xdr:to>
      <xdr:col>24</xdr:col>
      <xdr:colOff>76200</xdr:colOff>
      <xdr:row>36</xdr:row>
      <xdr:rowOff>118364</xdr:rowOff>
    </xdr:to>
    <xdr:sp macro="" textlink="">
      <xdr:nvSpPr>
        <xdr:cNvPr id="83" name="楕円 82"/>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33291</xdr:rowOff>
    </xdr:from>
    <xdr:ext cx="762000" cy="259045"/>
    <xdr:sp macro="" textlink="">
      <xdr:nvSpPr>
        <xdr:cNvPr id="84" name="人件費該当値テキスト"/>
        <xdr:cNvSpPr txBox="1"/>
      </xdr:nvSpPr>
      <xdr:spPr>
        <a:xfrm>
          <a:off x="4914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xdr:rowOff>
    </xdr:from>
    <xdr:to>
      <xdr:col>20</xdr:col>
      <xdr:colOff>38100</xdr:colOff>
      <xdr:row>36</xdr:row>
      <xdr:rowOff>113792</xdr:rowOff>
    </xdr:to>
    <xdr:sp macro="" textlink="">
      <xdr:nvSpPr>
        <xdr:cNvPr id="85" name="楕円 84"/>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123969</xdr:rowOff>
    </xdr:from>
    <xdr:ext cx="736600" cy="259045"/>
    <xdr:sp macro="" textlink="">
      <xdr:nvSpPr>
        <xdr:cNvPr id="86" name="テキスト ボックス 85"/>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137922</xdr:rowOff>
    </xdr:from>
    <xdr:to>
      <xdr:col>15</xdr:col>
      <xdr:colOff>149225</xdr:colOff>
      <xdr:row>36</xdr:row>
      <xdr:rowOff>68072</xdr:rowOff>
    </xdr:to>
    <xdr:sp macro="" textlink="">
      <xdr:nvSpPr>
        <xdr:cNvPr id="87" name="楕円 86"/>
        <xdr:cNvSpPr/>
      </xdr:nvSpPr>
      <xdr:spPr>
        <a:xfrm>
          <a:off x="3048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78249</xdr:rowOff>
    </xdr:from>
    <xdr:ext cx="762000" cy="259045"/>
    <xdr:sp macro="" textlink="">
      <xdr:nvSpPr>
        <xdr:cNvPr id="88" name="テキスト ボックス 87"/>
        <xdr:cNvSpPr txBox="1"/>
      </xdr:nvSpPr>
      <xdr:spPr>
        <a:xfrm>
          <a:off x="2717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xdr:rowOff>
    </xdr:from>
    <xdr:to>
      <xdr:col>11</xdr:col>
      <xdr:colOff>60325</xdr:colOff>
      <xdr:row>36</xdr:row>
      <xdr:rowOff>118364</xdr:rowOff>
    </xdr:to>
    <xdr:sp macro="" textlink="">
      <xdr:nvSpPr>
        <xdr:cNvPr id="89" name="楕円 88"/>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128541</xdr:rowOff>
    </xdr:from>
    <xdr:ext cx="762000" cy="259045"/>
    <xdr:sp macro="" textlink="">
      <xdr:nvSpPr>
        <xdr:cNvPr id="90" name="テキスト ボックス 89"/>
        <xdr:cNvSpPr txBox="1"/>
      </xdr:nvSpPr>
      <xdr:spPr>
        <a:xfrm>
          <a:off x="1828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147066</xdr:rowOff>
    </xdr:from>
    <xdr:to>
      <xdr:col>6</xdr:col>
      <xdr:colOff>171450</xdr:colOff>
      <xdr:row>36</xdr:row>
      <xdr:rowOff>77216</xdr:rowOff>
    </xdr:to>
    <xdr:sp macro="" textlink="">
      <xdr:nvSpPr>
        <xdr:cNvPr id="91" name="楕円 90"/>
        <xdr:cNvSpPr/>
      </xdr:nvSpPr>
      <xdr:spPr>
        <a:xfrm>
          <a:off x="1270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87393</xdr:rowOff>
    </xdr:from>
    <xdr:ext cx="762000" cy="259045"/>
    <xdr:sp macro="" textlink="">
      <xdr:nvSpPr>
        <xdr:cNvPr id="92" name="テキスト ボックス 91"/>
        <xdr:cNvSpPr txBox="1"/>
      </xdr:nvSpPr>
      <xdr:spPr>
        <a:xfrm>
          <a:off x="939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本町は、平成１７年１０月１日に４町村が合併した町である。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公共施設が多いこと、１８０㎞に及ぶ町道の除排雪に係る委託料等が多いことから類似団体の平均を上回っている。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また、平成２４年度以降、公共施設の管理を直営から指定管理に移行したことも増加要因となっている。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近年は、燃料費の高騰が続いていること、景気回復による人件費の高騰により委託料が増加している。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66040</xdr:rowOff>
    </xdr:from>
    <xdr:to>
      <xdr:col>82</xdr:col>
      <xdr:colOff>107950</xdr:colOff>
      <xdr:row>17</xdr:row>
      <xdr:rowOff>1270</xdr:rowOff>
    </xdr:to>
    <xdr:cxnSp macro="">
      <xdr:nvCxnSpPr>
        <xdr:cNvPr id="125" name="直線コネクタ 124"/>
        <xdr:cNvCxnSpPr/>
      </xdr:nvCxnSpPr>
      <xdr:spPr>
        <a:xfrm>
          <a:off x="15671800" y="28092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16</xdr:row>
      <xdr:rowOff>66040</xdr:rowOff>
    </xdr:to>
    <xdr:cxnSp macro="">
      <xdr:nvCxnSpPr>
        <xdr:cNvPr id="128" name="直線コネクタ 127"/>
        <xdr:cNvCxnSpPr/>
      </xdr:nvCxnSpPr>
      <xdr:spPr>
        <a:xfrm>
          <a:off x="14782800" y="27101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15</xdr:row>
      <xdr:rowOff>161290</xdr:rowOff>
    </xdr:to>
    <xdr:cxnSp macro="">
      <xdr:nvCxnSpPr>
        <xdr:cNvPr id="131" name="直線コネクタ 130"/>
        <xdr:cNvCxnSpPr/>
      </xdr:nvCxnSpPr>
      <xdr:spPr>
        <a:xfrm flipV="1">
          <a:off x="13893800" y="2710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157480</xdr:rowOff>
    </xdr:from>
    <xdr:to>
      <xdr:col>69</xdr:col>
      <xdr:colOff>92075</xdr:colOff>
      <xdr:row>15</xdr:row>
      <xdr:rowOff>161290</xdr:rowOff>
    </xdr:to>
    <xdr:cxnSp macro="">
      <xdr:nvCxnSpPr>
        <xdr:cNvPr id="134" name="直線コネクタ 133"/>
        <xdr:cNvCxnSpPr/>
      </xdr:nvCxnSpPr>
      <xdr:spPr>
        <a:xfrm>
          <a:off x="13004800" y="25577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4" name="楕円 143"/>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93997</xdr:rowOff>
    </xdr:from>
    <xdr:ext cx="762000" cy="259045"/>
    <xdr:sp macro="" textlink="">
      <xdr:nvSpPr>
        <xdr:cNvPr id="145" name="物件費該当値テキスト"/>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xdr:rowOff>
    </xdr:from>
    <xdr:to>
      <xdr:col>78</xdr:col>
      <xdr:colOff>120650</xdr:colOff>
      <xdr:row>16</xdr:row>
      <xdr:rowOff>116840</xdr:rowOff>
    </xdr:to>
    <xdr:sp macro="" textlink="">
      <xdr:nvSpPr>
        <xdr:cNvPr id="146" name="楕円 145"/>
        <xdr:cNvSpPr/>
      </xdr:nvSpPr>
      <xdr:spPr>
        <a:xfrm>
          <a:off x="15621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101617</xdr:rowOff>
    </xdr:from>
    <xdr:ext cx="736600" cy="259045"/>
    <xdr:sp macro="" textlink="">
      <xdr:nvSpPr>
        <xdr:cNvPr id="147" name="テキスト ボックス 146"/>
        <xdr:cNvSpPr txBox="1"/>
      </xdr:nvSpPr>
      <xdr:spPr>
        <a:xfrm>
          <a:off x="15290800" y="284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8" name="楕円 147"/>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2557</xdr:rowOff>
    </xdr:from>
    <xdr:ext cx="762000" cy="259045"/>
    <xdr:sp macro="" textlink="">
      <xdr:nvSpPr>
        <xdr:cNvPr id="149" name="テキスト ボックス 148"/>
        <xdr:cNvSpPr txBox="1"/>
      </xdr:nvSpPr>
      <xdr:spPr>
        <a:xfrm>
          <a:off x="14401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50" name="楕円 149"/>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51" name="テキスト ボックス 150"/>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52" name="楕円 151"/>
        <xdr:cNvSpPr/>
      </xdr:nvSpPr>
      <xdr:spPr>
        <a:xfrm>
          <a:off x="12954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47007</xdr:rowOff>
    </xdr:from>
    <xdr:ext cx="762000" cy="259045"/>
    <xdr:sp macro="" textlink="">
      <xdr:nvSpPr>
        <xdr:cNvPr id="153" name="テキスト ボックス 152"/>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類似団体の平均を下回っているが、経常経費一般財源の多いこと等が要因と思われる。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扶助費の増加要因としては、障害者総合支援事業に係る支出が増加している。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154215</xdr:rowOff>
    </xdr:from>
    <xdr:to>
      <xdr:col>24</xdr:col>
      <xdr:colOff>25400</xdr:colOff>
      <xdr:row>53</xdr:row>
      <xdr:rowOff>4535</xdr:rowOff>
    </xdr:to>
    <xdr:cxnSp macro="">
      <xdr:nvCxnSpPr>
        <xdr:cNvPr id="188" name="直線コネクタ 187"/>
        <xdr:cNvCxnSpPr/>
      </xdr:nvCxnSpPr>
      <xdr:spPr>
        <a:xfrm>
          <a:off x="3987800" y="90696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110672</xdr:rowOff>
    </xdr:from>
    <xdr:to>
      <xdr:col>19</xdr:col>
      <xdr:colOff>187325</xdr:colOff>
      <xdr:row>52</xdr:row>
      <xdr:rowOff>154215</xdr:rowOff>
    </xdr:to>
    <xdr:cxnSp macro="">
      <xdr:nvCxnSpPr>
        <xdr:cNvPr id="191" name="直線コネクタ 190"/>
        <xdr:cNvCxnSpPr/>
      </xdr:nvCxnSpPr>
      <xdr:spPr>
        <a:xfrm>
          <a:off x="3098800" y="9026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110672</xdr:rowOff>
    </xdr:from>
    <xdr:to>
      <xdr:col>15</xdr:col>
      <xdr:colOff>98425</xdr:colOff>
      <xdr:row>52</xdr:row>
      <xdr:rowOff>132443</xdr:rowOff>
    </xdr:to>
    <xdr:cxnSp macro="">
      <xdr:nvCxnSpPr>
        <xdr:cNvPr id="194" name="直線コネクタ 193"/>
        <xdr:cNvCxnSpPr/>
      </xdr:nvCxnSpPr>
      <xdr:spPr>
        <a:xfrm flipV="1">
          <a:off x="2209800" y="9026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99785</xdr:rowOff>
    </xdr:from>
    <xdr:to>
      <xdr:col>11</xdr:col>
      <xdr:colOff>9525</xdr:colOff>
      <xdr:row>52</xdr:row>
      <xdr:rowOff>132443</xdr:rowOff>
    </xdr:to>
    <xdr:cxnSp macro="">
      <xdr:nvCxnSpPr>
        <xdr:cNvPr id="197" name="直線コネクタ 196"/>
        <xdr:cNvCxnSpPr/>
      </xdr:nvCxnSpPr>
      <xdr:spPr>
        <a:xfrm>
          <a:off x="1320800" y="9015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125185</xdr:rowOff>
    </xdr:from>
    <xdr:to>
      <xdr:col>24</xdr:col>
      <xdr:colOff>76200</xdr:colOff>
      <xdr:row>53</xdr:row>
      <xdr:rowOff>55335</xdr:rowOff>
    </xdr:to>
    <xdr:sp macro="" textlink="">
      <xdr:nvSpPr>
        <xdr:cNvPr id="207" name="楕円 206"/>
        <xdr:cNvSpPr/>
      </xdr:nvSpPr>
      <xdr:spPr>
        <a:xfrm>
          <a:off x="47752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33762</xdr:rowOff>
    </xdr:from>
    <xdr:ext cx="762000" cy="259045"/>
    <xdr:sp macro="" textlink="">
      <xdr:nvSpPr>
        <xdr:cNvPr id="208" name="扶助費該当値テキスト"/>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103415</xdr:rowOff>
    </xdr:from>
    <xdr:to>
      <xdr:col>20</xdr:col>
      <xdr:colOff>38100</xdr:colOff>
      <xdr:row>53</xdr:row>
      <xdr:rowOff>33565</xdr:rowOff>
    </xdr:to>
    <xdr:sp macro="" textlink="">
      <xdr:nvSpPr>
        <xdr:cNvPr id="209" name="楕円 208"/>
        <xdr:cNvSpPr/>
      </xdr:nvSpPr>
      <xdr:spPr>
        <a:xfrm>
          <a:off x="3937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43742</xdr:rowOff>
    </xdr:from>
    <xdr:ext cx="736600" cy="259045"/>
    <xdr:sp macro="" textlink="">
      <xdr:nvSpPr>
        <xdr:cNvPr id="210" name="テキスト ボックス 209"/>
        <xdr:cNvSpPr txBox="1"/>
      </xdr:nvSpPr>
      <xdr:spPr>
        <a:xfrm>
          <a:off x="3606800" y="878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59872</xdr:rowOff>
    </xdr:from>
    <xdr:to>
      <xdr:col>15</xdr:col>
      <xdr:colOff>149225</xdr:colOff>
      <xdr:row>52</xdr:row>
      <xdr:rowOff>161472</xdr:rowOff>
    </xdr:to>
    <xdr:sp macro="" textlink="">
      <xdr:nvSpPr>
        <xdr:cNvPr id="211" name="楕円 210"/>
        <xdr:cNvSpPr/>
      </xdr:nvSpPr>
      <xdr:spPr>
        <a:xfrm>
          <a:off x="3048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199</xdr:rowOff>
    </xdr:from>
    <xdr:ext cx="762000" cy="259045"/>
    <xdr:sp macro="" textlink="">
      <xdr:nvSpPr>
        <xdr:cNvPr id="212" name="テキスト ボックス 211"/>
        <xdr:cNvSpPr txBox="1"/>
      </xdr:nvSpPr>
      <xdr:spPr>
        <a:xfrm>
          <a:off x="2717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81643</xdr:rowOff>
    </xdr:from>
    <xdr:to>
      <xdr:col>11</xdr:col>
      <xdr:colOff>60325</xdr:colOff>
      <xdr:row>53</xdr:row>
      <xdr:rowOff>11793</xdr:rowOff>
    </xdr:to>
    <xdr:sp macro="" textlink="">
      <xdr:nvSpPr>
        <xdr:cNvPr id="213" name="楕円 212"/>
        <xdr:cNvSpPr/>
      </xdr:nvSpPr>
      <xdr:spPr>
        <a:xfrm>
          <a:off x="2159000" y="89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21970</xdr:rowOff>
    </xdr:from>
    <xdr:ext cx="762000" cy="259045"/>
    <xdr:sp macro="" textlink="">
      <xdr:nvSpPr>
        <xdr:cNvPr id="214" name="テキスト ボックス 213"/>
        <xdr:cNvSpPr txBox="1"/>
      </xdr:nvSpPr>
      <xdr:spPr>
        <a:xfrm>
          <a:off x="1828800" y="876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48985</xdr:rowOff>
    </xdr:from>
    <xdr:to>
      <xdr:col>6</xdr:col>
      <xdr:colOff>171450</xdr:colOff>
      <xdr:row>52</xdr:row>
      <xdr:rowOff>150585</xdr:rowOff>
    </xdr:to>
    <xdr:sp macro="" textlink="">
      <xdr:nvSpPr>
        <xdr:cNvPr id="215" name="楕円 214"/>
        <xdr:cNvSpPr/>
      </xdr:nvSpPr>
      <xdr:spPr>
        <a:xfrm>
          <a:off x="1270000" y="896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160762</xdr:rowOff>
    </xdr:from>
    <xdr:ext cx="762000" cy="259045"/>
    <xdr:sp macro="" textlink="">
      <xdr:nvSpPr>
        <xdr:cNvPr id="216" name="テキスト ボックス 215"/>
        <xdr:cNvSpPr txBox="1"/>
      </xdr:nvSpPr>
      <xdr:spPr>
        <a:xfrm>
          <a:off x="939800" y="873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類似団体の平均を下回っているが、繰出金を必要とする特別会計等が少ないことが要因に挙げられる。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介護保険など、高齢者人口の増加に伴い、繰出金の増加が見込まれる会計もあるが、今後も引き続き、水準の維持に努める。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130810</xdr:rowOff>
    </xdr:from>
    <xdr:to>
      <xdr:col>82</xdr:col>
      <xdr:colOff>107950</xdr:colOff>
      <xdr:row>53</xdr:row>
      <xdr:rowOff>153670</xdr:rowOff>
    </xdr:to>
    <xdr:cxnSp macro="">
      <xdr:nvCxnSpPr>
        <xdr:cNvPr id="249" name="直線コネクタ 248"/>
        <xdr:cNvCxnSpPr/>
      </xdr:nvCxnSpPr>
      <xdr:spPr>
        <a:xfrm flipV="1">
          <a:off x="15671800" y="9217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92710</xdr:rowOff>
    </xdr:from>
    <xdr:to>
      <xdr:col>78</xdr:col>
      <xdr:colOff>69850</xdr:colOff>
      <xdr:row>53</xdr:row>
      <xdr:rowOff>153670</xdr:rowOff>
    </xdr:to>
    <xdr:cxnSp macro="">
      <xdr:nvCxnSpPr>
        <xdr:cNvPr id="252" name="直線コネクタ 251"/>
        <xdr:cNvCxnSpPr/>
      </xdr:nvCxnSpPr>
      <xdr:spPr>
        <a:xfrm>
          <a:off x="14782800" y="9179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92710</xdr:rowOff>
    </xdr:from>
    <xdr:to>
      <xdr:col>73</xdr:col>
      <xdr:colOff>180975</xdr:colOff>
      <xdr:row>53</xdr:row>
      <xdr:rowOff>130810</xdr:rowOff>
    </xdr:to>
    <xdr:cxnSp macro="">
      <xdr:nvCxnSpPr>
        <xdr:cNvPr id="255" name="直線コネクタ 254"/>
        <xdr:cNvCxnSpPr/>
      </xdr:nvCxnSpPr>
      <xdr:spPr>
        <a:xfrm flipV="1">
          <a:off x="13893800" y="9179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54610</xdr:rowOff>
    </xdr:from>
    <xdr:to>
      <xdr:col>69</xdr:col>
      <xdr:colOff>92075</xdr:colOff>
      <xdr:row>53</xdr:row>
      <xdr:rowOff>130810</xdr:rowOff>
    </xdr:to>
    <xdr:cxnSp macro="">
      <xdr:nvCxnSpPr>
        <xdr:cNvPr id="258" name="直線コネクタ 257"/>
        <xdr:cNvCxnSpPr/>
      </xdr:nvCxnSpPr>
      <xdr:spPr>
        <a:xfrm>
          <a:off x="13004800" y="9141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80010</xdr:rowOff>
    </xdr:from>
    <xdr:to>
      <xdr:col>82</xdr:col>
      <xdr:colOff>158750</xdr:colOff>
      <xdr:row>54</xdr:row>
      <xdr:rowOff>10160</xdr:rowOff>
    </xdr:to>
    <xdr:sp macro="" textlink="">
      <xdr:nvSpPr>
        <xdr:cNvPr id="268" name="楕円 267"/>
        <xdr:cNvSpPr/>
      </xdr:nvSpPr>
      <xdr:spPr>
        <a:xfrm>
          <a:off x="164592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160037</xdr:rowOff>
    </xdr:from>
    <xdr:ext cx="762000" cy="259045"/>
    <xdr:sp macro="" textlink="">
      <xdr:nvSpPr>
        <xdr:cNvPr id="269" name="その他該当値テキスト"/>
        <xdr:cNvSpPr txBox="1"/>
      </xdr:nvSpPr>
      <xdr:spPr>
        <a:xfrm>
          <a:off x="16598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102870</xdr:rowOff>
    </xdr:from>
    <xdr:to>
      <xdr:col>78</xdr:col>
      <xdr:colOff>120650</xdr:colOff>
      <xdr:row>54</xdr:row>
      <xdr:rowOff>33020</xdr:rowOff>
    </xdr:to>
    <xdr:sp macro="" textlink="">
      <xdr:nvSpPr>
        <xdr:cNvPr id="270" name="楕円 269"/>
        <xdr:cNvSpPr/>
      </xdr:nvSpPr>
      <xdr:spPr>
        <a:xfrm>
          <a:off x="15621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43197</xdr:rowOff>
    </xdr:from>
    <xdr:ext cx="736600" cy="259045"/>
    <xdr:sp macro="" textlink="">
      <xdr:nvSpPr>
        <xdr:cNvPr id="271" name="テキスト ボックス 270"/>
        <xdr:cNvSpPr txBox="1"/>
      </xdr:nvSpPr>
      <xdr:spPr>
        <a:xfrm>
          <a:off x="15290800" y="895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41910</xdr:rowOff>
    </xdr:from>
    <xdr:to>
      <xdr:col>74</xdr:col>
      <xdr:colOff>31750</xdr:colOff>
      <xdr:row>53</xdr:row>
      <xdr:rowOff>143510</xdr:rowOff>
    </xdr:to>
    <xdr:sp macro="" textlink="">
      <xdr:nvSpPr>
        <xdr:cNvPr id="272" name="楕円 271"/>
        <xdr:cNvSpPr/>
      </xdr:nvSpPr>
      <xdr:spPr>
        <a:xfrm>
          <a:off x="14732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153687</xdr:rowOff>
    </xdr:from>
    <xdr:ext cx="762000" cy="259045"/>
    <xdr:sp macro="" textlink="">
      <xdr:nvSpPr>
        <xdr:cNvPr id="273" name="テキスト ボックス 272"/>
        <xdr:cNvSpPr txBox="1"/>
      </xdr:nvSpPr>
      <xdr:spPr>
        <a:xfrm>
          <a:off x="14401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80010</xdr:rowOff>
    </xdr:from>
    <xdr:to>
      <xdr:col>69</xdr:col>
      <xdr:colOff>142875</xdr:colOff>
      <xdr:row>54</xdr:row>
      <xdr:rowOff>10160</xdr:rowOff>
    </xdr:to>
    <xdr:sp macro="" textlink="">
      <xdr:nvSpPr>
        <xdr:cNvPr id="274" name="楕円 273"/>
        <xdr:cNvSpPr/>
      </xdr:nvSpPr>
      <xdr:spPr>
        <a:xfrm>
          <a:off x="13843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20337</xdr:rowOff>
    </xdr:from>
    <xdr:ext cx="762000" cy="259045"/>
    <xdr:sp macro="" textlink="">
      <xdr:nvSpPr>
        <xdr:cNvPr id="275" name="テキスト ボックス 274"/>
        <xdr:cNvSpPr txBox="1"/>
      </xdr:nvSpPr>
      <xdr:spPr>
        <a:xfrm>
          <a:off x="13512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3810</xdr:rowOff>
    </xdr:from>
    <xdr:to>
      <xdr:col>65</xdr:col>
      <xdr:colOff>53975</xdr:colOff>
      <xdr:row>53</xdr:row>
      <xdr:rowOff>105410</xdr:rowOff>
    </xdr:to>
    <xdr:sp macro="" textlink="">
      <xdr:nvSpPr>
        <xdr:cNvPr id="276" name="楕円 275"/>
        <xdr:cNvSpPr/>
      </xdr:nvSpPr>
      <xdr:spPr>
        <a:xfrm>
          <a:off x="129540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115587</xdr:rowOff>
    </xdr:from>
    <xdr:ext cx="762000" cy="259045"/>
    <xdr:sp macro="" textlink="">
      <xdr:nvSpPr>
        <xdr:cNvPr id="277" name="テキスト ボックス 276"/>
        <xdr:cNvSpPr txBox="1"/>
      </xdr:nvSpPr>
      <xdr:spPr>
        <a:xfrm>
          <a:off x="12623800" y="88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類似団体の平均を上回っているのは、地域医療の確保のため、公的病院等に対する支援が増加していること等が挙げられる。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129286</xdr:rowOff>
    </xdr:from>
    <xdr:to>
      <xdr:col>82</xdr:col>
      <xdr:colOff>107950</xdr:colOff>
      <xdr:row>37</xdr:row>
      <xdr:rowOff>165862</xdr:rowOff>
    </xdr:to>
    <xdr:cxnSp macro="">
      <xdr:nvCxnSpPr>
        <xdr:cNvPr id="307" name="直線コネクタ 306"/>
        <xdr:cNvCxnSpPr/>
      </xdr:nvCxnSpPr>
      <xdr:spPr>
        <a:xfrm>
          <a:off x="15671800" y="64729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38</xdr:row>
      <xdr:rowOff>30988</xdr:rowOff>
    </xdr:to>
    <xdr:cxnSp macro="">
      <xdr:nvCxnSpPr>
        <xdr:cNvPr id="310" name="直線コネクタ 309"/>
        <xdr:cNvCxnSpPr/>
      </xdr:nvCxnSpPr>
      <xdr:spPr>
        <a:xfrm flipV="1">
          <a:off x="14782800" y="64729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2" name="テキスト ボックス 311"/>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156718</xdr:rowOff>
    </xdr:from>
    <xdr:to>
      <xdr:col>73</xdr:col>
      <xdr:colOff>180975</xdr:colOff>
      <xdr:row>38</xdr:row>
      <xdr:rowOff>30988</xdr:rowOff>
    </xdr:to>
    <xdr:cxnSp macro="">
      <xdr:nvCxnSpPr>
        <xdr:cNvPr id="313" name="直線コネクタ 312"/>
        <xdr:cNvCxnSpPr/>
      </xdr:nvCxnSpPr>
      <xdr:spPr>
        <a:xfrm>
          <a:off x="13893800" y="65003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156718</xdr:rowOff>
    </xdr:to>
    <xdr:cxnSp macro="">
      <xdr:nvCxnSpPr>
        <xdr:cNvPr id="316" name="直線コネクタ 315"/>
        <xdr:cNvCxnSpPr/>
      </xdr:nvCxnSpPr>
      <xdr:spPr>
        <a:xfrm>
          <a:off x="13004800" y="64135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26" name="楕円 325"/>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27" name="補助費等該当値テキスト"/>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78486</xdr:rowOff>
    </xdr:from>
    <xdr:to>
      <xdr:col>78</xdr:col>
      <xdr:colOff>120650</xdr:colOff>
      <xdr:row>38</xdr:row>
      <xdr:rowOff>8636</xdr:rowOff>
    </xdr:to>
    <xdr:sp macro="" textlink="">
      <xdr:nvSpPr>
        <xdr:cNvPr id="328" name="楕円 327"/>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164863</xdr:rowOff>
    </xdr:from>
    <xdr:ext cx="736600" cy="259045"/>
    <xdr:sp macro="" textlink="">
      <xdr:nvSpPr>
        <xdr:cNvPr id="329" name="テキスト ボックス 328"/>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30" name="楕円 329"/>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31" name="テキスト ボックス 330"/>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105918</xdr:rowOff>
    </xdr:from>
    <xdr:to>
      <xdr:col>69</xdr:col>
      <xdr:colOff>142875</xdr:colOff>
      <xdr:row>38</xdr:row>
      <xdr:rowOff>36068</xdr:rowOff>
    </xdr:to>
    <xdr:sp macro="" textlink="">
      <xdr:nvSpPr>
        <xdr:cNvPr id="332" name="楕円 331"/>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20845</xdr:rowOff>
    </xdr:from>
    <xdr:ext cx="762000" cy="259045"/>
    <xdr:sp macro="" textlink="">
      <xdr:nvSpPr>
        <xdr:cNvPr id="333" name="テキスト ボックス 332"/>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4" name="楕円 333"/>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5" name="テキスト ボックス 334"/>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本町は、平成１７年１０月１日に４町村が合併した町である。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類似団体の平均を上回っているが、臨時財政対策債及び大型公共事業の実施に伴い地方債が増加していることが要因に挙げられる。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今後数年に渡り、大型事業が継続することから、公債費の増加が見込まれる。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5080</xdr:rowOff>
    </xdr:from>
    <xdr:to>
      <xdr:col>24</xdr:col>
      <xdr:colOff>25400</xdr:colOff>
      <xdr:row>80</xdr:row>
      <xdr:rowOff>43180</xdr:rowOff>
    </xdr:to>
    <xdr:cxnSp macro="">
      <xdr:nvCxnSpPr>
        <xdr:cNvPr id="368" name="直線コネクタ 367"/>
        <xdr:cNvCxnSpPr/>
      </xdr:nvCxnSpPr>
      <xdr:spPr>
        <a:xfrm flipV="1">
          <a:off x="3987800" y="13721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168911</xdr:rowOff>
    </xdr:from>
    <xdr:to>
      <xdr:col>19</xdr:col>
      <xdr:colOff>187325</xdr:colOff>
      <xdr:row>80</xdr:row>
      <xdr:rowOff>43180</xdr:rowOff>
    </xdr:to>
    <xdr:cxnSp macro="">
      <xdr:nvCxnSpPr>
        <xdr:cNvPr id="371" name="直線コネクタ 370"/>
        <xdr:cNvCxnSpPr/>
      </xdr:nvCxnSpPr>
      <xdr:spPr>
        <a:xfrm>
          <a:off x="3098800" y="13713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168911</xdr:rowOff>
    </xdr:from>
    <xdr:to>
      <xdr:col>15</xdr:col>
      <xdr:colOff>98425</xdr:colOff>
      <xdr:row>80</xdr:row>
      <xdr:rowOff>43180</xdr:rowOff>
    </xdr:to>
    <xdr:cxnSp macro="">
      <xdr:nvCxnSpPr>
        <xdr:cNvPr id="374" name="直線コネクタ 373"/>
        <xdr:cNvCxnSpPr/>
      </xdr:nvCxnSpPr>
      <xdr:spPr>
        <a:xfrm flipV="1">
          <a:off x="2209800" y="13713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168911</xdr:rowOff>
    </xdr:from>
    <xdr:to>
      <xdr:col>11</xdr:col>
      <xdr:colOff>9525</xdr:colOff>
      <xdr:row>80</xdr:row>
      <xdr:rowOff>43180</xdr:rowOff>
    </xdr:to>
    <xdr:cxnSp macro="">
      <xdr:nvCxnSpPr>
        <xdr:cNvPr id="377" name="直線コネクタ 376"/>
        <xdr:cNvCxnSpPr/>
      </xdr:nvCxnSpPr>
      <xdr:spPr>
        <a:xfrm>
          <a:off x="1320800" y="13713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125730</xdr:rowOff>
    </xdr:from>
    <xdr:to>
      <xdr:col>24</xdr:col>
      <xdr:colOff>76200</xdr:colOff>
      <xdr:row>80</xdr:row>
      <xdr:rowOff>55880</xdr:rowOff>
    </xdr:to>
    <xdr:sp macro="" textlink="">
      <xdr:nvSpPr>
        <xdr:cNvPr id="387" name="楕円 386"/>
        <xdr:cNvSpPr/>
      </xdr:nvSpPr>
      <xdr:spPr>
        <a:xfrm>
          <a:off x="47752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97807</xdr:rowOff>
    </xdr:from>
    <xdr:ext cx="762000" cy="259045"/>
    <xdr:sp macro="" textlink="">
      <xdr:nvSpPr>
        <xdr:cNvPr id="388" name="公債費該当値テキスト"/>
        <xdr:cNvSpPr txBox="1"/>
      </xdr:nvSpPr>
      <xdr:spPr>
        <a:xfrm>
          <a:off x="49149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163830</xdr:rowOff>
    </xdr:from>
    <xdr:to>
      <xdr:col>20</xdr:col>
      <xdr:colOff>38100</xdr:colOff>
      <xdr:row>80</xdr:row>
      <xdr:rowOff>93980</xdr:rowOff>
    </xdr:to>
    <xdr:sp macro="" textlink="">
      <xdr:nvSpPr>
        <xdr:cNvPr id="389" name="楕円 388"/>
        <xdr:cNvSpPr/>
      </xdr:nvSpPr>
      <xdr:spPr>
        <a:xfrm>
          <a:off x="3937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78757</xdr:rowOff>
    </xdr:from>
    <xdr:ext cx="736600" cy="259045"/>
    <xdr:sp macro="" textlink="">
      <xdr:nvSpPr>
        <xdr:cNvPr id="390" name="テキスト ボックス 389"/>
        <xdr:cNvSpPr txBox="1"/>
      </xdr:nvSpPr>
      <xdr:spPr>
        <a:xfrm>
          <a:off x="3606800" y="1379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118111</xdr:rowOff>
    </xdr:from>
    <xdr:to>
      <xdr:col>15</xdr:col>
      <xdr:colOff>149225</xdr:colOff>
      <xdr:row>80</xdr:row>
      <xdr:rowOff>48261</xdr:rowOff>
    </xdr:to>
    <xdr:sp macro="" textlink="">
      <xdr:nvSpPr>
        <xdr:cNvPr id="391" name="楕円 390"/>
        <xdr:cNvSpPr/>
      </xdr:nvSpPr>
      <xdr:spPr>
        <a:xfrm>
          <a:off x="3048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33038</xdr:rowOff>
    </xdr:from>
    <xdr:ext cx="762000" cy="259045"/>
    <xdr:sp macro="" textlink="">
      <xdr:nvSpPr>
        <xdr:cNvPr id="392" name="テキスト ボックス 391"/>
        <xdr:cNvSpPr txBox="1"/>
      </xdr:nvSpPr>
      <xdr:spPr>
        <a:xfrm>
          <a:off x="2717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163830</xdr:rowOff>
    </xdr:from>
    <xdr:to>
      <xdr:col>11</xdr:col>
      <xdr:colOff>60325</xdr:colOff>
      <xdr:row>80</xdr:row>
      <xdr:rowOff>93980</xdr:rowOff>
    </xdr:to>
    <xdr:sp macro="" textlink="">
      <xdr:nvSpPr>
        <xdr:cNvPr id="393" name="楕円 392"/>
        <xdr:cNvSpPr/>
      </xdr:nvSpPr>
      <xdr:spPr>
        <a:xfrm>
          <a:off x="2159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78757</xdr:rowOff>
    </xdr:from>
    <xdr:ext cx="762000" cy="259045"/>
    <xdr:sp macro="" textlink="">
      <xdr:nvSpPr>
        <xdr:cNvPr id="394" name="テキスト ボックス 393"/>
        <xdr:cNvSpPr txBox="1"/>
      </xdr:nvSpPr>
      <xdr:spPr>
        <a:xfrm>
          <a:off x="1828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118111</xdr:rowOff>
    </xdr:from>
    <xdr:to>
      <xdr:col>6</xdr:col>
      <xdr:colOff>171450</xdr:colOff>
      <xdr:row>80</xdr:row>
      <xdr:rowOff>48261</xdr:rowOff>
    </xdr:to>
    <xdr:sp macro="" textlink="">
      <xdr:nvSpPr>
        <xdr:cNvPr id="395" name="楕円 394"/>
        <xdr:cNvSpPr/>
      </xdr:nvSpPr>
      <xdr:spPr>
        <a:xfrm>
          <a:off x="1270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33038</xdr:rowOff>
    </xdr:from>
    <xdr:ext cx="762000" cy="259045"/>
    <xdr:sp macro="" textlink="">
      <xdr:nvSpPr>
        <xdr:cNvPr id="396" name="テキスト ボックス 395"/>
        <xdr:cNvSpPr txBox="1"/>
      </xdr:nvSpPr>
      <xdr:spPr>
        <a:xfrm>
          <a:off x="939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類似団体の平均を下回っているが、公債費の比率が経常収支比率を悪化させている要因であること示している。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公債費に比べ、物件費及び補助費等の増加により、前年度に比べ増加している。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今後は、公債費も含めた全ての区分で経費の削減に努める。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154432</xdr:rowOff>
    </xdr:from>
    <xdr:to>
      <xdr:col>82</xdr:col>
      <xdr:colOff>107950</xdr:colOff>
      <xdr:row>75</xdr:row>
      <xdr:rowOff>83566</xdr:rowOff>
    </xdr:to>
    <xdr:cxnSp macro="">
      <xdr:nvCxnSpPr>
        <xdr:cNvPr id="427" name="直線コネクタ 426"/>
        <xdr:cNvCxnSpPr/>
      </xdr:nvCxnSpPr>
      <xdr:spPr>
        <a:xfrm>
          <a:off x="15671800" y="1284173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67564</xdr:rowOff>
    </xdr:from>
    <xdr:to>
      <xdr:col>78</xdr:col>
      <xdr:colOff>69850</xdr:colOff>
      <xdr:row>74</xdr:row>
      <xdr:rowOff>154432</xdr:rowOff>
    </xdr:to>
    <xdr:cxnSp macro="">
      <xdr:nvCxnSpPr>
        <xdr:cNvPr id="430" name="直線コネクタ 429"/>
        <xdr:cNvCxnSpPr/>
      </xdr:nvCxnSpPr>
      <xdr:spPr>
        <a:xfrm>
          <a:off x="14782800" y="127548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67564</xdr:rowOff>
    </xdr:from>
    <xdr:to>
      <xdr:col>73</xdr:col>
      <xdr:colOff>180975</xdr:colOff>
      <xdr:row>74</xdr:row>
      <xdr:rowOff>117856</xdr:rowOff>
    </xdr:to>
    <xdr:cxnSp macro="">
      <xdr:nvCxnSpPr>
        <xdr:cNvPr id="433" name="直線コネクタ 432"/>
        <xdr:cNvCxnSpPr/>
      </xdr:nvCxnSpPr>
      <xdr:spPr>
        <a:xfrm flipV="1">
          <a:off x="13893800" y="127548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168148</xdr:rowOff>
    </xdr:from>
    <xdr:to>
      <xdr:col>69</xdr:col>
      <xdr:colOff>92075</xdr:colOff>
      <xdr:row>74</xdr:row>
      <xdr:rowOff>117856</xdr:rowOff>
    </xdr:to>
    <xdr:cxnSp macro="">
      <xdr:nvCxnSpPr>
        <xdr:cNvPr id="436" name="直線コネクタ 435"/>
        <xdr:cNvCxnSpPr/>
      </xdr:nvCxnSpPr>
      <xdr:spPr>
        <a:xfrm>
          <a:off x="13004800" y="12512548"/>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8" name="テキスト ボックス 437"/>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0" name="テキスト ボックス 439"/>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32766</xdr:rowOff>
    </xdr:from>
    <xdr:to>
      <xdr:col>82</xdr:col>
      <xdr:colOff>158750</xdr:colOff>
      <xdr:row>75</xdr:row>
      <xdr:rowOff>134366</xdr:rowOff>
    </xdr:to>
    <xdr:sp macro="" textlink="">
      <xdr:nvSpPr>
        <xdr:cNvPr id="446" name="楕円 445"/>
        <xdr:cNvSpPr/>
      </xdr:nvSpPr>
      <xdr:spPr>
        <a:xfrm>
          <a:off x="16459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49293</xdr:rowOff>
    </xdr:from>
    <xdr:ext cx="762000" cy="259045"/>
    <xdr:sp macro="" textlink="">
      <xdr:nvSpPr>
        <xdr:cNvPr id="447" name="公債費以外該当値テキスト"/>
        <xdr:cNvSpPr txBox="1"/>
      </xdr:nvSpPr>
      <xdr:spPr>
        <a:xfrm>
          <a:off x="16598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103632</xdr:rowOff>
    </xdr:from>
    <xdr:to>
      <xdr:col>78</xdr:col>
      <xdr:colOff>120650</xdr:colOff>
      <xdr:row>75</xdr:row>
      <xdr:rowOff>33782</xdr:rowOff>
    </xdr:to>
    <xdr:sp macro="" textlink="">
      <xdr:nvSpPr>
        <xdr:cNvPr id="448" name="楕円 447"/>
        <xdr:cNvSpPr/>
      </xdr:nvSpPr>
      <xdr:spPr>
        <a:xfrm>
          <a:off x="15621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43959</xdr:rowOff>
    </xdr:from>
    <xdr:ext cx="736600" cy="259045"/>
    <xdr:sp macro="" textlink="">
      <xdr:nvSpPr>
        <xdr:cNvPr id="449" name="テキスト ボックス 448"/>
        <xdr:cNvSpPr txBox="1"/>
      </xdr:nvSpPr>
      <xdr:spPr>
        <a:xfrm>
          <a:off x="15290800" y="1255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16764</xdr:rowOff>
    </xdr:from>
    <xdr:to>
      <xdr:col>74</xdr:col>
      <xdr:colOff>31750</xdr:colOff>
      <xdr:row>74</xdr:row>
      <xdr:rowOff>118364</xdr:rowOff>
    </xdr:to>
    <xdr:sp macro="" textlink="">
      <xdr:nvSpPr>
        <xdr:cNvPr id="450" name="楕円 449"/>
        <xdr:cNvSpPr/>
      </xdr:nvSpPr>
      <xdr:spPr>
        <a:xfrm>
          <a:off x="147320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128541</xdr:rowOff>
    </xdr:from>
    <xdr:ext cx="762000" cy="259045"/>
    <xdr:sp macro="" textlink="">
      <xdr:nvSpPr>
        <xdr:cNvPr id="451" name="テキスト ボックス 450"/>
        <xdr:cNvSpPr txBox="1"/>
      </xdr:nvSpPr>
      <xdr:spPr>
        <a:xfrm>
          <a:off x="14401800" y="1247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67056</xdr:rowOff>
    </xdr:from>
    <xdr:to>
      <xdr:col>69</xdr:col>
      <xdr:colOff>142875</xdr:colOff>
      <xdr:row>74</xdr:row>
      <xdr:rowOff>168656</xdr:rowOff>
    </xdr:to>
    <xdr:sp macro="" textlink="">
      <xdr:nvSpPr>
        <xdr:cNvPr id="452" name="楕円 451"/>
        <xdr:cNvSpPr/>
      </xdr:nvSpPr>
      <xdr:spPr>
        <a:xfrm>
          <a:off x="13843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7383</xdr:rowOff>
    </xdr:from>
    <xdr:ext cx="762000" cy="259045"/>
    <xdr:sp macro="" textlink="">
      <xdr:nvSpPr>
        <xdr:cNvPr id="453" name="テキスト ボックス 452"/>
        <xdr:cNvSpPr txBox="1"/>
      </xdr:nvSpPr>
      <xdr:spPr>
        <a:xfrm>
          <a:off x="13512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117348</xdr:rowOff>
    </xdr:from>
    <xdr:to>
      <xdr:col>65</xdr:col>
      <xdr:colOff>53975</xdr:colOff>
      <xdr:row>73</xdr:row>
      <xdr:rowOff>47498</xdr:rowOff>
    </xdr:to>
    <xdr:sp macro="" textlink="">
      <xdr:nvSpPr>
        <xdr:cNvPr id="454" name="楕円 453"/>
        <xdr:cNvSpPr/>
      </xdr:nvSpPr>
      <xdr:spPr>
        <a:xfrm>
          <a:off x="12954000" y="1246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57675</xdr:rowOff>
    </xdr:from>
    <xdr:ext cx="762000" cy="259045"/>
    <xdr:sp macro="" textlink="">
      <xdr:nvSpPr>
        <xdr:cNvPr id="455" name="テキスト ボックス 454"/>
        <xdr:cNvSpPr txBox="1"/>
      </xdr:nvSpPr>
      <xdr:spPr>
        <a:xfrm>
          <a:off x="12623800" y="1223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北海道遠軽町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24647</xdr:rowOff>
    </xdr:from>
    <xdr:to>
      <xdr:col>29</xdr:col>
      <xdr:colOff>127000</xdr:colOff>
      <xdr:row>12</xdr:row>
      <xdr:rowOff>64554</xdr:rowOff>
    </xdr:to>
    <xdr:cxnSp macro="">
      <xdr:nvCxnSpPr>
        <xdr:cNvPr id="52" name="直線コネクタ 51"/>
        <xdr:cNvCxnSpPr/>
      </xdr:nvCxnSpPr>
      <xdr:spPr bwMode="auto">
        <a:xfrm flipV="1">
          <a:off x="5003800" y="2129672"/>
          <a:ext cx="647700" cy="39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91950</xdr:rowOff>
    </xdr:from>
    <xdr:ext cx="762000" cy="259045"/>
    <xdr:sp macro="" textlink="">
      <xdr:nvSpPr>
        <xdr:cNvPr id="53" name="人口1人当たり決算額の推移平均値テキスト130"/>
        <xdr:cNvSpPr txBox="1"/>
      </xdr:nvSpPr>
      <xdr:spPr>
        <a:xfrm>
          <a:off x="5740400" y="305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63803</xdr:rowOff>
    </xdr:from>
    <xdr:to>
      <xdr:col>26</xdr:col>
      <xdr:colOff>50800</xdr:colOff>
      <xdr:row>12</xdr:row>
      <xdr:rowOff>64554</xdr:rowOff>
    </xdr:to>
    <xdr:cxnSp macro="">
      <xdr:nvCxnSpPr>
        <xdr:cNvPr id="55" name="直線コネクタ 54"/>
        <xdr:cNvCxnSpPr/>
      </xdr:nvCxnSpPr>
      <xdr:spPr bwMode="auto">
        <a:xfrm>
          <a:off x="4305300" y="2168828"/>
          <a:ext cx="698500" cy="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63803</xdr:rowOff>
    </xdr:from>
    <xdr:to>
      <xdr:col>22</xdr:col>
      <xdr:colOff>114300</xdr:colOff>
      <xdr:row>12</xdr:row>
      <xdr:rowOff>107596</xdr:rowOff>
    </xdr:to>
    <xdr:cxnSp macro="">
      <xdr:nvCxnSpPr>
        <xdr:cNvPr id="58" name="直線コネクタ 57"/>
        <xdr:cNvCxnSpPr/>
      </xdr:nvCxnSpPr>
      <xdr:spPr bwMode="auto">
        <a:xfrm flipV="1">
          <a:off x="3606800" y="2168828"/>
          <a:ext cx="698500" cy="43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87643</xdr:rowOff>
    </xdr:from>
    <xdr:to>
      <xdr:col>18</xdr:col>
      <xdr:colOff>177800</xdr:colOff>
      <xdr:row>12</xdr:row>
      <xdr:rowOff>107596</xdr:rowOff>
    </xdr:to>
    <xdr:cxnSp macro="">
      <xdr:nvCxnSpPr>
        <xdr:cNvPr id="61" name="直線コネクタ 60"/>
        <xdr:cNvCxnSpPr/>
      </xdr:nvCxnSpPr>
      <xdr:spPr bwMode="auto">
        <a:xfrm>
          <a:off x="2908300" y="2192668"/>
          <a:ext cx="698500" cy="19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145297</xdr:rowOff>
    </xdr:from>
    <xdr:to>
      <xdr:col>29</xdr:col>
      <xdr:colOff>177800</xdr:colOff>
      <xdr:row>12</xdr:row>
      <xdr:rowOff>75447</xdr:rowOff>
    </xdr:to>
    <xdr:sp macro="" textlink="">
      <xdr:nvSpPr>
        <xdr:cNvPr id="71" name="楕円 70"/>
        <xdr:cNvSpPr/>
      </xdr:nvSpPr>
      <xdr:spPr bwMode="auto">
        <a:xfrm>
          <a:off x="5600700" y="2078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91974</xdr:rowOff>
    </xdr:from>
    <xdr:ext cx="762000" cy="259045"/>
    <xdr:sp macro="" textlink="">
      <xdr:nvSpPr>
        <xdr:cNvPr id="72" name="人口1人当たり決算額の推移該当値テキスト130"/>
        <xdr:cNvSpPr txBox="1"/>
      </xdr:nvSpPr>
      <xdr:spPr>
        <a:xfrm>
          <a:off x="5740400" y="20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13754</xdr:rowOff>
    </xdr:from>
    <xdr:to>
      <xdr:col>26</xdr:col>
      <xdr:colOff>101600</xdr:colOff>
      <xdr:row>12</xdr:row>
      <xdr:rowOff>115354</xdr:rowOff>
    </xdr:to>
    <xdr:sp macro="" textlink="">
      <xdr:nvSpPr>
        <xdr:cNvPr id="73" name="楕円 72"/>
        <xdr:cNvSpPr/>
      </xdr:nvSpPr>
      <xdr:spPr bwMode="auto">
        <a:xfrm>
          <a:off x="4953000" y="2118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125531</xdr:rowOff>
    </xdr:from>
    <xdr:ext cx="736600" cy="259045"/>
    <xdr:sp macro="" textlink="">
      <xdr:nvSpPr>
        <xdr:cNvPr id="74" name="テキスト ボックス 73"/>
        <xdr:cNvSpPr txBox="1"/>
      </xdr:nvSpPr>
      <xdr:spPr>
        <a:xfrm>
          <a:off x="4622800" y="1887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13003</xdr:rowOff>
    </xdr:from>
    <xdr:to>
      <xdr:col>22</xdr:col>
      <xdr:colOff>165100</xdr:colOff>
      <xdr:row>12</xdr:row>
      <xdr:rowOff>114603</xdr:rowOff>
    </xdr:to>
    <xdr:sp macro="" textlink="">
      <xdr:nvSpPr>
        <xdr:cNvPr id="75" name="楕円 74"/>
        <xdr:cNvSpPr/>
      </xdr:nvSpPr>
      <xdr:spPr bwMode="auto">
        <a:xfrm>
          <a:off x="4254500" y="2118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124780</xdr:rowOff>
    </xdr:from>
    <xdr:ext cx="762000" cy="259045"/>
    <xdr:sp macro="" textlink="">
      <xdr:nvSpPr>
        <xdr:cNvPr id="76" name="テキスト ボックス 75"/>
        <xdr:cNvSpPr txBox="1"/>
      </xdr:nvSpPr>
      <xdr:spPr>
        <a:xfrm>
          <a:off x="3924300" y="188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56796</xdr:rowOff>
    </xdr:from>
    <xdr:to>
      <xdr:col>19</xdr:col>
      <xdr:colOff>38100</xdr:colOff>
      <xdr:row>12</xdr:row>
      <xdr:rowOff>158396</xdr:rowOff>
    </xdr:to>
    <xdr:sp macro="" textlink="">
      <xdr:nvSpPr>
        <xdr:cNvPr id="77" name="楕円 76"/>
        <xdr:cNvSpPr/>
      </xdr:nvSpPr>
      <xdr:spPr bwMode="auto">
        <a:xfrm>
          <a:off x="3556000" y="2161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168573</xdr:rowOff>
    </xdr:from>
    <xdr:ext cx="762000" cy="259045"/>
    <xdr:sp macro="" textlink="">
      <xdr:nvSpPr>
        <xdr:cNvPr id="78" name="テキスト ボックス 77"/>
        <xdr:cNvSpPr txBox="1"/>
      </xdr:nvSpPr>
      <xdr:spPr>
        <a:xfrm>
          <a:off x="3225800" y="193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36843</xdr:rowOff>
    </xdr:from>
    <xdr:to>
      <xdr:col>15</xdr:col>
      <xdr:colOff>101600</xdr:colOff>
      <xdr:row>12</xdr:row>
      <xdr:rowOff>138443</xdr:rowOff>
    </xdr:to>
    <xdr:sp macro="" textlink="">
      <xdr:nvSpPr>
        <xdr:cNvPr id="79" name="楕円 78"/>
        <xdr:cNvSpPr/>
      </xdr:nvSpPr>
      <xdr:spPr bwMode="auto">
        <a:xfrm>
          <a:off x="2857500" y="2141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148620</xdr:rowOff>
    </xdr:from>
    <xdr:ext cx="762000" cy="259045"/>
    <xdr:sp macro="" textlink="">
      <xdr:nvSpPr>
        <xdr:cNvPr id="80" name="テキスト ボックス 79"/>
        <xdr:cNvSpPr txBox="1"/>
      </xdr:nvSpPr>
      <xdr:spPr>
        <a:xfrm>
          <a:off x="2527300" y="191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225788</xdr:rowOff>
    </xdr:from>
    <xdr:to>
      <xdr:col>29</xdr:col>
      <xdr:colOff>127000</xdr:colOff>
      <xdr:row>33</xdr:row>
      <xdr:rowOff>236238</xdr:rowOff>
    </xdr:to>
    <xdr:cxnSp macro="">
      <xdr:nvCxnSpPr>
        <xdr:cNvPr id="115" name="直線コネクタ 114"/>
        <xdr:cNvCxnSpPr/>
      </xdr:nvCxnSpPr>
      <xdr:spPr bwMode="auto">
        <a:xfrm>
          <a:off x="5003800" y="6150338"/>
          <a:ext cx="647700" cy="10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172374</xdr:rowOff>
    </xdr:from>
    <xdr:ext cx="762000" cy="259045"/>
    <xdr:sp macro="" textlink="">
      <xdr:nvSpPr>
        <xdr:cNvPr id="116" name="人口1人当たり決算額の推移平均値テキスト445"/>
        <xdr:cNvSpPr txBox="1"/>
      </xdr:nvSpPr>
      <xdr:spPr>
        <a:xfrm>
          <a:off x="5740400" y="6782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195254</xdr:rowOff>
    </xdr:from>
    <xdr:to>
      <xdr:col>26</xdr:col>
      <xdr:colOff>50800</xdr:colOff>
      <xdr:row>33</xdr:row>
      <xdr:rowOff>225788</xdr:rowOff>
    </xdr:to>
    <xdr:cxnSp macro="">
      <xdr:nvCxnSpPr>
        <xdr:cNvPr id="118" name="直線コネクタ 117"/>
        <xdr:cNvCxnSpPr/>
      </xdr:nvCxnSpPr>
      <xdr:spPr bwMode="auto">
        <a:xfrm>
          <a:off x="4305300" y="6119804"/>
          <a:ext cx="698500" cy="30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136046</xdr:rowOff>
    </xdr:from>
    <xdr:to>
      <xdr:col>22</xdr:col>
      <xdr:colOff>114300</xdr:colOff>
      <xdr:row>33</xdr:row>
      <xdr:rowOff>195254</xdr:rowOff>
    </xdr:to>
    <xdr:cxnSp macro="">
      <xdr:nvCxnSpPr>
        <xdr:cNvPr id="121" name="直線コネクタ 120"/>
        <xdr:cNvCxnSpPr/>
      </xdr:nvCxnSpPr>
      <xdr:spPr bwMode="auto">
        <a:xfrm>
          <a:off x="3606800" y="6060596"/>
          <a:ext cx="698500" cy="59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32</xdr:row>
      <xdr:rowOff>133270</xdr:rowOff>
    </xdr:from>
    <xdr:to>
      <xdr:col>18</xdr:col>
      <xdr:colOff>177800</xdr:colOff>
      <xdr:row>33</xdr:row>
      <xdr:rowOff>136046</xdr:rowOff>
    </xdr:to>
    <xdr:cxnSp macro="">
      <xdr:nvCxnSpPr>
        <xdr:cNvPr id="124" name="直線コネクタ 123"/>
        <xdr:cNvCxnSpPr/>
      </xdr:nvCxnSpPr>
      <xdr:spPr bwMode="auto">
        <a:xfrm>
          <a:off x="2908300" y="5886370"/>
          <a:ext cx="698500" cy="174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220935</xdr:rowOff>
    </xdr:from>
    <xdr:ext cx="762000" cy="259045"/>
    <xdr:sp macro="" textlink="">
      <xdr:nvSpPr>
        <xdr:cNvPr id="128" name="テキスト ボックス 127"/>
        <xdr:cNvSpPr txBox="1"/>
      </xdr:nvSpPr>
      <xdr:spPr>
        <a:xfrm>
          <a:off x="2527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185438</xdr:rowOff>
    </xdr:from>
    <xdr:to>
      <xdr:col>29</xdr:col>
      <xdr:colOff>177800</xdr:colOff>
      <xdr:row>33</xdr:row>
      <xdr:rowOff>287038</xdr:rowOff>
    </xdr:to>
    <xdr:sp macro="" textlink="">
      <xdr:nvSpPr>
        <xdr:cNvPr id="134" name="楕円 133"/>
        <xdr:cNvSpPr/>
      </xdr:nvSpPr>
      <xdr:spPr bwMode="auto">
        <a:xfrm>
          <a:off x="5600700" y="6109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94015</xdr:rowOff>
    </xdr:from>
    <xdr:ext cx="762000" cy="259045"/>
    <xdr:sp macro="" textlink="">
      <xdr:nvSpPr>
        <xdr:cNvPr id="135" name="人口1人当たり決算額の推移該当値テキスト445"/>
        <xdr:cNvSpPr txBox="1"/>
      </xdr:nvSpPr>
      <xdr:spPr>
        <a:xfrm>
          <a:off x="5740400" y="601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174988</xdr:rowOff>
    </xdr:from>
    <xdr:to>
      <xdr:col>26</xdr:col>
      <xdr:colOff>101600</xdr:colOff>
      <xdr:row>33</xdr:row>
      <xdr:rowOff>276588</xdr:rowOff>
    </xdr:to>
    <xdr:sp macro="" textlink="">
      <xdr:nvSpPr>
        <xdr:cNvPr id="136" name="楕円 135"/>
        <xdr:cNvSpPr/>
      </xdr:nvSpPr>
      <xdr:spPr bwMode="auto">
        <a:xfrm>
          <a:off x="4953000" y="6099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115315</xdr:rowOff>
    </xdr:from>
    <xdr:ext cx="736600" cy="259045"/>
    <xdr:sp macro="" textlink="">
      <xdr:nvSpPr>
        <xdr:cNvPr id="137" name="テキスト ボックス 136"/>
        <xdr:cNvSpPr txBox="1"/>
      </xdr:nvSpPr>
      <xdr:spPr>
        <a:xfrm>
          <a:off x="4622800" y="586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144454</xdr:rowOff>
    </xdr:from>
    <xdr:to>
      <xdr:col>22</xdr:col>
      <xdr:colOff>165100</xdr:colOff>
      <xdr:row>33</xdr:row>
      <xdr:rowOff>246054</xdr:rowOff>
    </xdr:to>
    <xdr:sp macro="" textlink="">
      <xdr:nvSpPr>
        <xdr:cNvPr id="138" name="楕円 137"/>
        <xdr:cNvSpPr/>
      </xdr:nvSpPr>
      <xdr:spPr bwMode="auto">
        <a:xfrm>
          <a:off x="4254500" y="6069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84781</xdr:rowOff>
    </xdr:from>
    <xdr:ext cx="762000" cy="259045"/>
    <xdr:sp macro="" textlink="">
      <xdr:nvSpPr>
        <xdr:cNvPr id="139" name="テキスト ボックス 138"/>
        <xdr:cNvSpPr txBox="1"/>
      </xdr:nvSpPr>
      <xdr:spPr>
        <a:xfrm>
          <a:off x="3924300" y="583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85246</xdr:rowOff>
    </xdr:from>
    <xdr:to>
      <xdr:col>19</xdr:col>
      <xdr:colOff>38100</xdr:colOff>
      <xdr:row>33</xdr:row>
      <xdr:rowOff>186846</xdr:rowOff>
    </xdr:to>
    <xdr:sp macro="" textlink="">
      <xdr:nvSpPr>
        <xdr:cNvPr id="140" name="楕円 139"/>
        <xdr:cNvSpPr/>
      </xdr:nvSpPr>
      <xdr:spPr bwMode="auto">
        <a:xfrm>
          <a:off x="3556000" y="600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25573</xdr:rowOff>
    </xdr:from>
    <xdr:ext cx="762000" cy="259045"/>
    <xdr:sp macro="" textlink="">
      <xdr:nvSpPr>
        <xdr:cNvPr id="141" name="テキスト ボックス 140"/>
        <xdr:cNvSpPr txBox="1"/>
      </xdr:nvSpPr>
      <xdr:spPr>
        <a:xfrm>
          <a:off x="3225800" y="577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82470</xdr:rowOff>
    </xdr:from>
    <xdr:to>
      <xdr:col>15</xdr:col>
      <xdr:colOff>101600</xdr:colOff>
      <xdr:row>33</xdr:row>
      <xdr:rowOff>12620</xdr:rowOff>
    </xdr:to>
    <xdr:sp macro="" textlink="">
      <xdr:nvSpPr>
        <xdr:cNvPr id="142" name="楕円 141"/>
        <xdr:cNvSpPr/>
      </xdr:nvSpPr>
      <xdr:spPr bwMode="auto">
        <a:xfrm>
          <a:off x="2857500" y="5835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194247</xdr:rowOff>
    </xdr:from>
    <xdr:ext cx="762000" cy="259045"/>
    <xdr:sp macro="" textlink="">
      <xdr:nvSpPr>
        <xdr:cNvPr id="143" name="テキスト ボックス 142"/>
        <xdr:cNvSpPr txBox="1"/>
      </xdr:nvSpPr>
      <xdr:spPr>
        <a:xfrm>
          <a:off x="2527300" y="560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20,362
20,294
1,332.45
17,250,296
16,584,411
658,923
9,429,051
21,936,296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15864</xdr:rowOff>
    </xdr:from>
    <xdr:to>
      <xdr:col>24</xdr:col>
      <xdr:colOff>63500</xdr:colOff>
      <xdr:row>31</xdr:row>
      <xdr:rowOff>28666</xdr:rowOff>
    </xdr:to>
    <xdr:cxnSp macro="">
      <xdr:nvCxnSpPr>
        <xdr:cNvPr id="63" name="直線コネクタ 62"/>
        <xdr:cNvCxnSpPr/>
      </xdr:nvCxnSpPr>
      <xdr:spPr>
        <a:xfrm flipV="1">
          <a:off x="3797300" y="5330814"/>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28666</xdr:rowOff>
    </xdr:from>
    <xdr:to>
      <xdr:col>19</xdr:col>
      <xdr:colOff>177800</xdr:colOff>
      <xdr:row>31</xdr:row>
      <xdr:rowOff>44717</xdr:rowOff>
    </xdr:to>
    <xdr:cxnSp macro="">
      <xdr:nvCxnSpPr>
        <xdr:cNvPr id="66" name="直線コネクタ 65"/>
        <xdr:cNvCxnSpPr/>
      </xdr:nvCxnSpPr>
      <xdr:spPr>
        <a:xfrm flipV="1">
          <a:off x="2908300" y="5343616"/>
          <a:ext cx="889000" cy="1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21236</xdr:rowOff>
    </xdr:from>
    <xdr:to>
      <xdr:col>15</xdr:col>
      <xdr:colOff>50800</xdr:colOff>
      <xdr:row>31</xdr:row>
      <xdr:rowOff>44717</xdr:rowOff>
    </xdr:to>
    <xdr:cxnSp macro="">
      <xdr:nvCxnSpPr>
        <xdr:cNvPr id="69" name="直線コネクタ 68"/>
        <xdr:cNvCxnSpPr/>
      </xdr:nvCxnSpPr>
      <xdr:spPr>
        <a:xfrm>
          <a:off x="2019300" y="5336186"/>
          <a:ext cx="889000" cy="2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21236</xdr:rowOff>
    </xdr:from>
    <xdr:to>
      <xdr:col>10</xdr:col>
      <xdr:colOff>114300</xdr:colOff>
      <xdr:row>31</xdr:row>
      <xdr:rowOff>26119</xdr:rowOff>
    </xdr:to>
    <xdr:cxnSp macro="">
      <xdr:nvCxnSpPr>
        <xdr:cNvPr id="72" name="直線コネクタ 71"/>
        <xdr:cNvCxnSpPr/>
      </xdr:nvCxnSpPr>
      <xdr:spPr>
        <a:xfrm flipV="1">
          <a:off x="1130300" y="5336186"/>
          <a:ext cx="8890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13230</xdr:rowOff>
    </xdr:from>
    <xdr:ext cx="534377" cy="259045"/>
    <xdr:sp macro="" textlink="">
      <xdr:nvSpPr>
        <xdr:cNvPr id="74" name="テキスト ボックス 73"/>
        <xdr:cNvSpPr txBox="1"/>
      </xdr:nvSpPr>
      <xdr:spPr>
        <a:xfrm>
          <a:off x="1752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22603</xdr:rowOff>
    </xdr:from>
    <xdr:ext cx="534377" cy="259045"/>
    <xdr:sp macro="" textlink="">
      <xdr:nvSpPr>
        <xdr:cNvPr id="76" name="テキスト ボックス 75"/>
        <xdr:cNvSpPr txBox="1"/>
      </xdr:nvSpPr>
      <xdr:spPr>
        <a:xfrm>
          <a:off x="863111" y="619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136514</xdr:rowOff>
    </xdr:from>
    <xdr:to>
      <xdr:col>24</xdr:col>
      <xdr:colOff>114300</xdr:colOff>
      <xdr:row>31</xdr:row>
      <xdr:rowOff>66664</xdr:rowOff>
    </xdr:to>
    <xdr:sp macro="" textlink="">
      <xdr:nvSpPr>
        <xdr:cNvPr id="82" name="楕円 81"/>
        <xdr:cNvSpPr/>
      </xdr:nvSpPr>
      <xdr:spPr>
        <a:xfrm>
          <a:off x="4584700" y="52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59170</xdr:rowOff>
    </xdr:from>
    <xdr:ext cx="599010" cy="259045"/>
    <xdr:sp macro="" textlink="">
      <xdr:nvSpPr>
        <xdr:cNvPr id="83" name="人件費該当値テキスト"/>
        <xdr:cNvSpPr txBox="1"/>
      </xdr:nvSpPr>
      <xdr:spPr>
        <a:xfrm>
          <a:off x="4686300" y="520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149316</xdr:rowOff>
    </xdr:from>
    <xdr:to>
      <xdr:col>20</xdr:col>
      <xdr:colOff>38100</xdr:colOff>
      <xdr:row>31</xdr:row>
      <xdr:rowOff>79466</xdr:rowOff>
    </xdr:to>
    <xdr:sp macro="" textlink="">
      <xdr:nvSpPr>
        <xdr:cNvPr id="84" name="楕円 83"/>
        <xdr:cNvSpPr/>
      </xdr:nvSpPr>
      <xdr:spPr>
        <a:xfrm>
          <a:off x="3746500" y="52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95993</xdr:rowOff>
    </xdr:from>
    <xdr:ext cx="599010" cy="259045"/>
    <xdr:sp macro="" textlink="">
      <xdr:nvSpPr>
        <xdr:cNvPr id="85" name="テキスト ボックス 84"/>
        <xdr:cNvSpPr txBox="1"/>
      </xdr:nvSpPr>
      <xdr:spPr>
        <a:xfrm>
          <a:off x="3497795" y="5068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165367</xdr:rowOff>
    </xdr:from>
    <xdr:to>
      <xdr:col>15</xdr:col>
      <xdr:colOff>101600</xdr:colOff>
      <xdr:row>31</xdr:row>
      <xdr:rowOff>95517</xdr:rowOff>
    </xdr:to>
    <xdr:sp macro="" textlink="">
      <xdr:nvSpPr>
        <xdr:cNvPr id="86" name="楕円 85"/>
        <xdr:cNvSpPr/>
      </xdr:nvSpPr>
      <xdr:spPr>
        <a:xfrm>
          <a:off x="2857500" y="530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112044</xdr:rowOff>
    </xdr:from>
    <xdr:ext cx="599010" cy="259045"/>
    <xdr:sp macro="" textlink="">
      <xdr:nvSpPr>
        <xdr:cNvPr id="87" name="テキスト ボックス 86"/>
        <xdr:cNvSpPr txBox="1"/>
      </xdr:nvSpPr>
      <xdr:spPr>
        <a:xfrm>
          <a:off x="2608795" y="508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141886</xdr:rowOff>
    </xdr:from>
    <xdr:to>
      <xdr:col>10</xdr:col>
      <xdr:colOff>165100</xdr:colOff>
      <xdr:row>31</xdr:row>
      <xdr:rowOff>72036</xdr:rowOff>
    </xdr:to>
    <xdr:sp macro="" textlink="">
      <xdr:nvSpPr>
        <xdr:cNvPr id="88" name="楕円 87"/>
        <xdr:cNvSpPr/>
      </xdr:nvSpPr>
      <xdr:spPr>
        <a:xfrm>
          <a:off x="1968500" y="52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88563</xdr:rowOff>
    </xdr:from>
    <xdr:ext cx="599010" cy="259045"/>
    <xdr:sp macro="" textlink="">
      <xdr:nvSpPr>
        <xdr:cNvPr id="89" name="テキスト ボックス 88"/>
        <xdr:cNvSpPr txBox="1"/>
      </xdr:nvSpPr>
      <xdr:spPr>
        <a:xfrm>
          <a:off x="1719795" y="506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146769</xdr:rowOff>
    </xdr:from>
    <xdr:to>
      <xdr:col>6</xdr:col>
      <xdr:colOff>38100</xdr:colOff>
      <xdr:row>31</xdr:row>
      <xdr:rowOff>76919</xdr:rowOff>
    </xdr:to>
    <xdr:sp macro="" textlink="">
      <xdr:nvSpPr>
        <xdr:cNvPr id="90" name="楕円 89"/>
        <xdr:cNvSpPr/>
      </xdr:nvSpPr>
      <xdr:spPr>
        <a:xfrm>
          <a:off x="1079500" y="529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93446</xdr:rowOff>
    </xdr:from>
    <xdr:ext cx="599010" cy="259045"/>
    <xdr:sp macro="" textlink="">
      <xdr:nvSpPr>
        <xdr:cNvPr id="91" name="テキスト ボックス 90"/>
        <xdr:cNvSpPr txBox="1"/>
      </xdr:nvSpPr>
      <xdr:spPr>
        <a:xfrm>
          <a:off x="830795" y="506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154570</xdr:rowOff>
    </xdr:from>
    <xdr:to>
      <xdr:col>24</xdr:col>
      <xdr:colOff>63500</xdr:colOff>
      <xdr:row>54</xdr:row>
      <xdr:rowOff>22058</xdr:rowOff>
    </xdr:to>
    <xdr:cxnSp macro="">
      <xdr:nvCxnSpPr>
        <xdr:cNvPr id="123" name="直線コネクタ 122"/>
        <xdr:cNvCxnSpPr/>
      </xdr:nvCxnSpPr>
      <xdr:spPr>
        <a:xfrm flipV="1">
          <a:off x="3797300" y="9241420"/>
          <a:ext cx="838200" cy="3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22058</xdr:rowOff>
    </xdr:from>
    <xdr:to>
      <xdr:col>19</xdr:col>
      <xdr:colOff>177800</xdr:colOff>
      <xdr:row>54</xdr:row>
      <xdr:rowOff>72524</xdr:rowOff>
    </xdr:to>
    <xdr:cxnSp macro="">
      <xdr:nvCxnSpPr>
        <xdr:cNvPr id="126" name="直線コネクタ 125"/>
        <xdr:cNvCxnSpPr/>
      </xdr:nvCxnSpPr>
      <xdr:spPr>
        <a:xfrm flipV="1">
          <a:off x="2908300" y="9280358"/>
          <a:ext cx="889000" cy="5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3874</xdr:rowOff>
    </xdr:from>
    <xdr:ext cx="534377" cy="259045"/>
    <xdr:sp macro="" textlink="">
      <xdr:nvSpPr>
        <xdr:cNvPr id="128" name="テキスト ボックス 127"/>
        <xdr:cNvSpPr txBox="1"/>
      </xdr:nvSpPr>
      <xdr:spPr>
        <a:xfrm>
          <a:off x="3530111" y="99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72524</xdr:rowOff>
    </xdr:from>
    <xdr:to>
      <xdr:col>15</xdr:col>
      <xdr:colOff>50800</xdr:colOff>
      <xdr:row>54</xdr:row>
      <xdr:rowOff>91356</xdr:rowOff>
    </xdr:to>
    <xdr:cxnSp macro="">
      <xdr:nvCxnSpPr>
        <xdr:cNvPr id="129" name="直線コネクタ 128"/>
        <xdr:cNvCxnSpPr/>
      </xdr:nvCxnSpPr>
      <xdr:spPr>
        <a:xfrm flipV="1">
          <a:off x="2019300" y="9330824"/>
          <a:ext cx="889000" cy="1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54166</xdr:rowOff>
    </xdr:from>
    <xdr:ext cx="534377" cy="259045"/>
    <xdr:sp macro="" textlink="">
      <xdr:nvSpPr>
        <xdr:cNvPr id="131" name="テキスト ボックス 130"/>
        <xdr:cNvSpPr txBox="1"/>
      </xdr:nvSpPr>
      <xdr:spPr>
        <a:xfrm>
          <a:off x="2641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91356</xdr:rowOff>
    </xdr:from>
    <xdr:to>
      <xdr:col>10</xdr:col>
      <xdr:colOff>114300</xdr:colOff>
      <xdr:row>55</xdr:row>
      <xdr:rowOff>21525</xdr:rowOff>
    </xdr:to>
    <xdr:cxnSp macro="">
      <xdr:nvCxnSpPr>
        <xdr:cNvPr id="132" name="直線コネクタ 131"/>
        <xdr:cNvCxnSpPr/>
      </xdr:nvCxnSpPr>
      <xdr:spPr>
        <a:xfrm flipV="1">
          <a:off x="1130300" y="9349656"/>
          <a:ext cx="889000" cy="10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43738</xdr:rowOff>
    </xdr:from>
    <xdr:ext cx="534377" cy="259045"/>
    <xdr:sp macro="" textlink="">
      <xdr:nvSpPr>
        <xdr:cNvPr id="134" name="テキスト ボックス 133"/>
        <xdr:cNvSpPr txBox="1"/>
      </xdr:nvSpPr>
      <xdr:spPr>
        <a:xfrm>
          <a:off x="1752111" y="99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76232</xdr:rowOff>
    </xdr:from>
    <xdr:ext cx="534377" cy="259045"/>
    <xdr:sp macro="" textlink="">
      <xdr:nvSpPr>
        <xdr:cNvPr id="136" name="テキスト ボックス 135"/>
        <xdr:cNvSpPr txBox="1"/>
      </xdr:nvSpPr>
      <xdr:spPr>
        <a:xfrm>
          <a:off x="863111" y="100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103770</xdr:rowOff>
    </xdr:from>
    <xdr:to>
      <xdr:col>24</xdr:col>
      <xdr:colOff>114300</xdr:colOff>
      <xdr:row>54</xdr:row>
      <xdr:rowOff>33920</xdr:rowOff>
    </xdr:to>
    <xdr:sp macro="" textlink="">
      <xdr:nvSpPr>
        <xdr:cNvPr id="142" name="楕円 141"/>
        <xdr:cNvSpPr/>
      </xdr:nvSpPr>
      <xdr:spPr>
        <a:xfrm>
          <a:off x="4584700" y="91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126647</xdr:rowOff>
    </xdr:from>
    <xdr:ext cx="599010" cy="259045"/>
    <xdr:sp macro="" textlink="">
      <xdr:nvSpPr>
        <xdr:cNvPr id="143" name="物件費該当値テキスト"/>
        <xdr:cNvSpPr txBox="1"/>
      </xdr:nvSpPr>
      <xdr:spPr>
        <a:xfrm>
          <a:off x="4686300" y="904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142708</xdr:rowOff>
    </xdr:from>
    <xdr:to>
      <xdr:col>20</xdr:col>
      <xdr:colOff>38100</xdr:colOff>
      <xdr:row>54</xdr:row>
      <xdr:rowOff>72858</xdr:rowOff>
    </xdr:to>
    <xdr:sp macro="" textlink="">
      <xdr:nvSpPr>
        <xdr:cNvPr id="144" name="楕円 143"/>
        <xdr:cNvSpPr/>
      </xdr:nvSpPr>
      <xdr:spPr>
        <a:xfrm>
          <a:off x="3746500" y="922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89385</xdr:rowOff>
    </xdr:from>
    <xdr:ext cx="599010" cy="259045"/>
    <xdr:sp macro="" textlink="">
      <xdr:nvSpPr>
        <xdr:cNvPr id="145" name="テキスト ボックス 144"/>
        <xdr:cNvSpPr txBox="1"/>
      </xdr:nvSpPr>
      <xdr:spPr>
        <a:xfrm>
          <a:off x="3497795" y="900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21724</xdr:rowOff>
    </xdr:from>
    <xdr:to>
      <xdr:col>15</xdr:col>
      <xdr:colOff>101600</xdr:colOff>
      <xdr:row>54</xdr:row>
      <xdr:rowOff>123324</xdr:rowOff>
    </xdr:to>
    <xdr:sp macro="" textlink="">
      <xdr:nvSpPr>
        <xdr:cNvPr id="146" name="楕円 145"/>
        <xdr:cNvSpPr/>
      </xdr:nvSpPr>
      <xdr:spPr>
        <a:xfrm>
          <a:off x="2857500" y="928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139851</xdr:rowOff>
    </xdr:from>
    <xdr:ext cx="599010" cy="259045"/>
    <xdr:sp macro="" textlink="">
      <xdr:nvSpPr>
        <xdr:cNvPr id="147" name="テキスト ボックス 146"/>
        <xdr:cNvSpPr txBox="1"/>
      </xdr:nvSpPr>
      <xdr:spPr>
        <a:xfrm>
          <a:off x="2608795" y="905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40556</xdr:rowOff>
    </xdr:from>
    <xdr:to>
      <xdr:col>10</xdr:col>
      <xdr:colOff>165100</xdr:colOff>
      <xdr:row>54</xdr:row>
      <xdr:rowOff>142156</xdr:rowOff>
    </xdr:to>
    <xdr:sp macro="" textlink="">
      <xdr:nvSpPr>
        <xdr:cNvPr id="148" name="楕円 147"/>
        <xdr:cNvSpPr/>
      </xdr:nvSpPr>
      <xdr:spPr>
        <a:xfrm>
          <a:off x="1968500" y="929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158683</xdr:rowOff>
    </xdr:from>
    <xdr:ext cx="599010" cy="259045"/>
    <xdr:sp macro="" textlink="">
      <xdr:nvSpPr>
        <xdr:cNvPr id="149" name="テキスト ボックス 148"/>
        <xdr:cNvSpPr txBox="1"/>
      </xdr:nvSpPr>
      <xdr:spPr>
        <a:xfrm>
          <a:off x="1719795" y="907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142175</xdr:rowOff>
    </xdr:from>
    <xdr:to>
      <xdr:col>6</xdr:col>
      <xdr:colOff>38100</xdr:colOff>
      <xdr:row>55</xdr:row>
      <xdr:rowOff>72325</xdr:rowOff>
    </xdr:to>
    <xdr:sp macro="" textlink="">
      <xdr:nvSpPr>
        <xdr:cNvPr id="150" name="楕円 149"/>
        <xdr:cNvSpPr/>
      </xdr:nvSpPr>
      <xdr:spPr>
        <a:xfrm>
          <a:off x="1079500" y="940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88852</xdr:rowOff>
    </xdr:from>
    <xdr:ext cx="599010" cy="259045"/>
    <xdr:sp macro="" textlink="">
      <xdr:nvSpPr>
        <xdr:cNvPr id="151" name="テキスト ボックス 150"/>
        <xdr:cNvSpPr txBox="1"/>
      </xdr:nvSpPr>
      <xdr:spPr>
        <a:xfrm>
          <a:off x="830795" y="917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139472</xdr:rowOff>
    </xdr:from>
    <xdr:to>
      <xdr:col>24</xdr:col>
      <xdr:colOff>63500</xdr:colOff>
      <xdr:row>76</xdr:row>
      <xdr:rowOff>156083</xdr:rowOff>
    </xdr:to>
    <xdr:cxnSp macro="">
      <xdr:nvCxnSpPr>
        <xdr:cNvPr id="180" name="直線コネクタ 179"/>
        <xdr:cNvCxnSpPr/>
      </xdr:nvCxnSpPr>
      <xdr:spPr>
        <a:xfrm>
          <a:off x="3797300" y="13169672"/>
          <a:ext cx="8382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24655</xdr:rowOff>
    </xdr:from>
    <xdr:ext cx="469744" cy="259045"/>
    <xdr:sp macro="" textlink="">
      <xdr:nvSpPr>
        <xdr:cNvPr id="181" name="維持補修費平均値テキスト"/>
        <xdr:cNvSpPr txBox="1"/>
      </xdr:nvSpPr>
      <xdr:spPr>
        <a:xfrm>
          <a:off x="4686300" y="132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139472</xdr:rowOff>
    </xdr:from>
    <xdr:to>
      <xdr:col>19</xdr:col>
      <xdr:colOff>177800</xdr:colOff>
      <xdr:row>77</xdr:row>
      <xdr:rowOff>9092</xdr:rowOff>
    </xdr:to>
    <xdr:cxnSp macro="">
      <xdr:nvCxnSpPr>
        <xdr:cNvPr id="183" name="直線コネクタ 182"/>
        <xdr:cNvCxnSpPr/>
      </xdr:nvCxnSpPr>
      <xdr:spPr>
        <a:xfrm flipV="1">
          <a:off x="2908300" y="13169672"/>
          <a:ext cx="889000" cy="4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163034</xdr:rowOff>
    </xdr:from>
    <xdr:ext cx="469744" cy="259045"/>
    <xdr:sp macro="" textlink="">
      <xdr:nvSpPr>
        <xdr:cNvPr id="185" name="テキスト ボックス 184"/>
        <xdr:cNvSpPr txBox="1"/>
      </xdr:nvSpPr>
      <xdr:spPr>
        <a:xfrm>
          <a:off x="3562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9092</xdr:rowOff>
    </xdr:from>
    <xdr:to>
      <xdr:col>15</xdr:col>
      <xdr:colOff>50800</xdr:colOff>
      <xdr:row>77</xdr:row>
      <xdr:rowOff>103963</xdr:rowOff>
    </xdr:to>
    <xdr:cxnSp macro="">
      <xdr:nvCxnSpPr>
        <xdr:cNvPr id="186" name="直線コネクタ 185"/>
        <xdr:cNvCxnSpPr/>
      </xdr:nvCxnSpPr>
      <xdr:spPr>
        <a:xfrm flipV="1">
          <a:off x="2019300" y="13210742"/>
          <a:ext cx="889000" cy="9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162577</xdr:rowOff>
    </xdr:from>
    <xdr:ext cx="469744" cy="259045"/>
    <xdr:sp macro="" textlink="">
      <xdr:nvSpPr>
        <xdr:cNvPr id="188" name="テキスト ボックス 187"/>
        <xdr:cNvSpPr txBox="1"/>
      </xdr:nvSpPr>
      <xdr:spPr>
        <a:xfrm>
          <a:off x="2673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44069</xdr:rowOff>
    </xdr:from>
    <xdr:to>
      <xdr:col>10</xdr:col>
      <xdr:colOff>114300</xdr:colOff>
      <xdr:row>77</xdr:row>
      <xdr:rowOff>103963</xdr:rowOff>
    </xdr:to>
    <xdr:cxnSp macro="">
      <xdr:nvCxnSpPr>
        <xdr:cNvPr id="189" name="直線コネクタ 188"/>
        <xdr:cNvCxnSpPr/>
      </xdr:nvCxnSpPr>
      <xdr:spPr>
        <a:xfrm>
          <a:off x="1130300" y="13245719"/>
          <a:ext cx="8890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161358</xdr:rowOff>
    </xdr:from>
    <xdr:ext cx="469744" cy="259045"/>
    <xdr:sp macro="" textlink="">
      <xdr:nvSpPr>
        <xdr:cNvPr id="193" name="テキスト ボックス 192"/>
        <xdr:cNvSpPr txBox="1"/>
      </xdr:nvSpPr>
      <xdr:spPr>
        <a:xfrm>
          <a:off x="895428"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105283</xdr:rowOff>
    </xdr:from>
    <xdr:to>
      <xdr:col>24</xdr:col>
      <xdr:colOff>114300</xdr:colOff>
      <xdr:row>77</xdr:row>
      <xdr:rowOff>35433</xdr:rowOff>
    </xdr:to>
    <xdr:sp macro="" textlink="">
      <xdr:nvSpPr>
        <xdr:cNvPr id="199" name="楕円 198"/>
        <xdr:cNvSpPr/>
      </xdr:nvSpPr>
      <xdr:spPr>
        <a:xfrm>
          <a:off x="4584700" y="1313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128160</xdr:rowOff>
    </xdr:from>
    <xdr:ext cx="469744" cy="259045"/>
    <xdr:sp macro="" textlink="">
      <xdr:nvSpPr>
        <xdr:cNvPr id="200" name="維持補修費該当値テキスト"/>
        <xdr:cNvSpPr txBox="1"/>
      </xdr:nvSpPr>
      <xdr:spPr>
        <a:xfrm>
          <a:off x="4686300" y="1298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88672</xdr:rowOff>
    </xdr:from>
    <xdr:to>
      <xdr:col>20</xdr:col>
      <xdr:colOff>38100</xdr:colOff>
      <xdr:row>77</xdr:row>
      <xdr:rowOff>18822</xdr:rowOff>
    </xdr:to>
    <xdr:sp macro="" textlink="">
      <xdr:nvSpPr>
        <xdr:cNvPr id="201" name="楕円 200"/>
        <xdr:cNvSpPr/>
      </xdr:nvSpPr>
      <xdr:spPr>
        <a:xfrm>
          <a:off x="3746500" y="1311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35348</xdr:rowOff>
    </xdr:from>
    <xdr:ext cx="469744" cy="259045"/>
    <xdr:sp macro="" textlink="">
      <xdr:nvSpPr>
        <xdr:cNvPr id="202" name="テキスト ボックス 201"/>
        <xdr:cNvSpPr txBox="1"/>
      </xdr:nvSpPr>
      <xdr:spPr>
        <a:xfrm>
          <a:off x="3562428" y="128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129742</xdr:rowOff>
    </xdr:from>
    <xdr:to>
      <xdr:col>15</xdr:col>
      <xdr:colOff>101600</xdr:colOff>
      <xdr:row>77</xdr:row>
      <xdr:rowOff>59892</xdr:rowOff>
    </xdr:to>
    <xdr:sp macro="" textlink="">
      <xdr:nvSpPr>
        <xdr:cNvPr id="203" name="楕円 202"/>
        <xdr:cNvSpPr/>
      </xdr:nvSpPr>
      <xdr:spPr>
        <a:xfrm>
          <a:off x="2857500" y="131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76420</xdr:rowOff>
    </xdr:from>
    <xdr:ext cx="469744" cy="259045"/>
    <xdr:sp macro="" textlink="">
      <xdr:nvSpPr>
        <xdr:cNvPr id="204" name="テキスト ボックス 203"/>
        <xdr:cNvSpPr txBox="1"/>
      </xdr:nvSpPr>
      <xdr:spPr>
        <a:xfrm>
          <a:off x="2673428" y="12935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53163</xdr:rowOff>
    </xdr:from>
    <xdr:to>
      <xdr:col>10</xdr:col>
      <xdr:colOff>165100</xdr:colOff>
      <xdr:row>77</xdr:row>
      <xdr:rowOff>154763</xdr:rowOff>
    </xdr:to>
    <xdr:sp macro="" textlink="">
      <xdr:nvSpPr>
        <xdr:cNvPr id="205" name="楕円 204"/>
        <xdr:cNvSpPr/>
      </xdr:nvSpPr>
      <xdr:spPr>
        <a:xfrm>
          <a:off x="1968500" y="132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145890</xdr:rowOff>
    </xdr:from>
    <xdr:ext cx="469744" cy="259045"/>
    <xdr:sp macro="" textlink="">
      <xdr:nvSpPr>
        <xdr:cNvPr id="206" name="テキスト ボックス 205"/>
        <xdr:cNvSpPr txBox="1"/>
      </xdr:nvSpPr>
      <xdr:spPr>
        <a:xfrm>
          <a:off x="1784428" y="1334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164719</xdr:rowOff>
    </xdr:from>
    <xdr:to>
      <xdr:col>6</xdr:col>
      <xdr:colOff>38100</xdr:colOff>
      <xdr:row>77</xdr:row>
      <xdr:rowOff>94869</xdr:rowOff>
    </xdr:to>
    <xdr:sp macro="" textlink="">
      <xdr:nvSpPr>
        <xdr:cNvPr id="207" name="楕円 206"/>
        <xdr:cNvSpPr/>
      </xdr:nvSpPr>
      <xdr:spPr>
        <a:xfrm>
          <a:off x="1079500" y="1319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111396</xdr:rowOff>
    </xdr:from>
    <xdr:ext cx="469744" cy="259045"/>
    <xdr:sp macro="" textlink="">
      <xdr:nvSpPr>
        <xdr:cNvPr id="208" name="テキスト ボックス 207"/>
        <xdr:cNvSpPr txBox="1"/>
      </xdr:nvSpPr>
      <xdr:spPr>
        <a:xfrm>
          <a:off x="895428" y="1297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140305</xdr:rowOff>
    </xdr:from>
    <xdr:to>
      <xdr:col>24</xdr:col>
      <xdr:colOff>63500</xdr:colOff>
      <xdr:row>98</xdr:row>
      <xdr:rowOff>39949</xdr:rowOff>
    </xdr:to>
    <xdr:cxnSp macro="">
      <xdr:nvCxnSpPr>
        <xdr:cNvPr id="240" name="直線コネクタ 239"/>
        <xdr:cNvCxnSpPr/>
      </xdr:nvCxnSpPr>
      <xdr:spPr>
        <a:xfrm>
          <a:off x="3797300" y="16770955"/>
          <a:ext cx="838200" cy="7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140305</xdr:rowOff>
    </xdr:from>
    <xdr:to>
      <xdr:col>19</xdr:col>
      <xdr:colOff>177800</xdr:colOff>
      <xdr:row>98</xdr:row>
      <xdr:rowOff>81342</xdr:rowOff>
    </xdr:to>
    <xdr:cxnSp macro="">
      <xdr:nvCxnSpPr>
        <xdr:cNvPr id="243" name="直線コネクタ 242"/>
        <xdr:cNvCxnSpPr/>
      </xdr:nvCxnSpPr>
      <xdr:spPr>
        <a:xfrm flipV="1">
          <a:off x="2908300" y="16770955"/>
          <a:ext cx="889000" cy="11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81342</xdr:rowOff>
    </xdr:from>
    <xdr:to>
      <xdr:col>15</xdr:col>
      <xdr:colOff>50800</xdr:colOff>
      <xdr:row>98</xdr:row>
      <xdr:rowOff>131046</xdr:rowOff>
    </xdr:to>
    <xdr:cxnSp macro="">
      <xdr:nvCxnSpPr>
        <xdr:cNvPr id="246" name="直線コネクタ 245"/>
        <xdr:cNvCxnSpPr/>
      </xdr:nvCxnSpPr>
      <xdr:spPr>
        <a:xfrm flipV="1">
          <a:off x="2019300" y="16883442"/>
          <a:ext cx="889000" cy="4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131046</xdr:rowOff>
    </xdr:from>
    <xdr:to>
      <xdr:col>10</xdr:col>
      <xdr:colOff>114300</xdr:colOff>
      <xdr:row>99</xdr:row>
      <xdr:rowOff>52898</xdr:rowOff>
    </xdr:to>
    <xdr:cxnSp macro="">
      <xdr:nvCxnSpPr>
        <xdr:cNvPr id="249" name="直線コネクタ 248"/>
        <xdr:cNvCxnSpPr/>
      </xdr:nvCxnSpPr>
      <xdr:spPr>
        <a:xfrm flipV="1">
          <a:off x="1130300" y="16933146"/>
          <a:ext cx="889000" cy="9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160599</xdr:rowOff>
    </xdr:from>
    <xdr:to>
      <xdr:col>24</xdr:col>
      <xdr:colOff>114300</xdr:colOff>
      <xdr:row>98</xdr:row>
      <xdr:rowOff>90749</xdr:rowOff>
    </xdr:to>
    <xdr:sp macro="" textlink="">
      <xdr:nvSpPr>
        <xdr:cNvPr id="259" name="楕円 258"/>
        <xdr:cNvSpPr/>
      </xdr:nvSpPr>
      <xdr:spPr>
        <a:xfrm>
          <a:off x="4584700" y="167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139026</xdr:rowOff>
    </xdr:from>
    <xdr:ext cx="534377" cy="259045"/>
    <xdr:sp macro="" textlink="">
      <xdr:nvSpPr>
        <xdr:cNvPr id="260" name="扶助費該当値テキスト"/>
        <xdr:cNvSpPr txBox="1"/>
      </xdr:nvSpPr>
      <xdr:spPr>
        <a:xfrm>
          <a:off x="4686300" y="1676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89505</xdr:rowOff>
    </xdr:from>
    <xdr:to>
      <xdr:col>20</xdr:col>
      <xdr:colOff>38100</xdr:colOff>
      <xdr:row>98</xdr:row>
      <xdr:rowOff>19655</xdr:rowOff>
    </xdr:to>
    <xdr:sp macro="" textlink="">
      <xdr:nvSpPr>
        <xdr:cNvPr id="261" name="楕円 260"/>
        <xdr:cNvSpPr/>
      </xdr:nvSpPr>
      <xdr:spPr>
        <a:xfrm>
          <a:off x="3746500" y="167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10782</xdr:rowOff>
    </xdr:from>
    <xdr:ext cx="534377" cy="259045"/>
    <xdr:sp macro="" textlink="">
      <xdr:nvSpPr>
        <xdr:cNvPr id="262" name="テキスト ボックス 261"/>
        <xdr:cNvSpPr txBox="1"/>
      </xdr:nvSpPr>
      <xdr:spPr>
        <a:xfrm>
          <a:off x="3530111" y="1681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30542</xdr:rowOff>
    </xdr:from>
    <xdr:to>
      <xdr:col>15</xdr:col>
      <xdr:colOff>101600</xdr:colOff>
      <xdr:row>98</xdr:row>
      <xdr:rowOff>132142</xdr:rowOff>
    </xdr:to>
    <xdr:sp macro="" textlink="">
      <xdr:nvSpPr>
        <xdr:cNvPr id="263" name="楕円 262"/>
        <xdr:cNvSpPr/>
      </xdr:nvSpPr>
      <xdr:spPr>
        <a:xfrm>
          <a:off x="2857500" y="1683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123269</xdr:rowOff>
    </xdr:from>
    <xdr:ext cx="534377" cy="259045"/>
    <xdr:sp macro="" textlink="">
      <xdr:nvSpPr>
        <xdr:cNvPr id="264" name="テキスト ボックス 263"/>
        <xdr:cNvSpPr txBox="1"/>
      </xdr:nvSpPr>
      <xdr:spPr>
        <a:xfrm>
          <a:off x="2641111" y="1692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80246</xdr:rowOff>
    </xdr:from>
    <xdr:to>
      <xdr:col>10</xdr:col>
      <xdr:colOff>165100</xdr:colOff>
      <xdr:row>99</xdr:row>
      <xdr:rowOff>10396</xdr:rowOff>
    </xdr:to>
    <xdr:sp macro="" textlink="">
      <xdr:nvSpPr>
        <xdr:cNvPr id="265" name="楕円 264"/>
        <xdr:cNvSpPr/>
      </xdr:nvSpPr>
      <xdr:spPr>
        <a:xfrm>
          <a:off x="1968500" y="168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1523</xdr:rowOff>
    </xdr:from>
    <xdr:ext cx="534377" cy="259045"/>
    <xdr:sp macro="" textlink="">
      <xdr:nvSpPr>
        <xdr:cNvPr id="266" name="テキスト ボックス 265"/>
        <xdr:cNvSpPr txBox="1"/>
      </xdr:nvSpPr>
      <xdr:spPr>
        <a:xfrm>
          <a:off x="1752111" y="1697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2098</xdr:rowOff>
    </xdr:from>
    <xdr:to>
      <xdr:col>6</xdr:col>
      <xdr:colOff>38100</xdr:colOff>
      <xdr:row>99</xdr:row>
      <xdr:rowOff>103698</xdr:rowOff>
    </xdr:to>
    <xdr:sp macro="" textlink="">
      <xdr:nvSpPr>
        <xdr:cNvPr id="267" name="楕円 266"/>
        <xdr:cNvSpPr/>
      </xdr:nvSpPr>
      <xdr:spPr>
        <a:xfrm>
          <a:off x="1079500" y="169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94825</xdr:rowOff>
    </xdr:from>
    <xdr:ext cx="534377" cy="259045"/>
    <xdr:sp macro="" textlink="">
      <xdr:nvSpPr>
        <xdr:cNvPr id="268" name="テキスト ボックス 267"/>
        <xdr:cNvSpPr txBox="1"/>
      </xdr:nvSpPr>
      <xdr:spPr>
        <a:xfrm>
          <a:off x="863111" y="1706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113314</xdr:rowOff>
    </xdr:from>
    <xdr:to>
      <xdr:col>55</xdr:col>
      <xdr:colOff>0</xdr:colOff>
      <xdr:row>33</xdr:row>
      <xdr:rowOff>79938</xdr:rowOff>
    </xdr:to>
    <xdr:cxnSp macro="">
      <xdr:nvCxnSpPr>
        <xdr:cNvPr id="293" name="直線コネクタ 292"/>
        <xdr:cNvCxnSpPr/>
      </xdr:nvCxnSpPr>
      <xdr:spPr>
        <a:xfrm flipV="1">
          <a:off x="9639300" y="5599714"/>
          <a:ext cx="838200" cy="13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49222</xdr:rowOff>
    </xdr:from>
    <xdr:ext cx="534377" cy="259045"/>
    <xdr:sp macro="" textlink="">
      <xdr:nvSpPr>
        <xdr:cNvPr id="294" name="補助費等平均値テキスト"/>
        <xdr:cNvSpPr txBox="1"/>
      </xdr:nvSpPr>
      <xdr:spPr>
        <a:xfrm>
          <a:off x="10528300" y="622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79938</xdr:rowOff>
    </xdr:from>
    <xdr:to>
      <xdr:col>50</xdr:col>
      <xdr:colOff>114300</xdr:colOff>
      <xdr:row>33</xdr:row>
      <xdr:rowOff>116909</xdr:rowOff>
    </xdr:to>
    <xdr:cxnSp macro="">
      <xdr:nvCxnSpPr>
        <xdr:cNvPr id="296" name="直線コネクタ 295"/>
        <xdr:cNvCxnSpPr/>
      </xdr:nvCxnSpPr>
      <xdr:spPr>
        <a:xfrm flipV="1">
          <a:off x="8750300" y="5737788"/>
          <a:ext cx="889000" cy="3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149732</xdr:rowOff>
    </xdr:from>
    <xdr:ext cx="534377" cy="259045"/>
    <xdr:sp macro="" textlink="">
      <xdr:nvSpPr>
        <xdr:cNvPr id="298" name="テキスト ボックス 297"/>
        <xdr:cNvSpPr txBox="1"/>
      </xdr:nvSpPr>
      <xdr:spPr>
        <a:xfrm>
          <a:off x="9372111" y="632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116909</xdr:rowOff>
    </xdr:from>
    <xdr:to>
      <xdr:col>45</xdr:col>
      <xdr:colOff>177800</xdr:colOff>
      <xdr:row>33</xdr:row>
      <xdr:rowOff>131750</xdr:rowOff>
    </xdr:to>
    <xdr:cxnSp macro="">
      <xdr:nvCxnSpPr>
        <xdr:cNvPr id="299" name="直線コネクタ 298"/>
        <xdr:cNvCxnSpPr/>
      </xdr:nvCxnSpPr>
      <xdr:spPr>
        <a:xfrm flipV="1">
          <a:off x="7861300" y="5774759"/>
          <a:ext cx="889000" cy="1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170631</xdr:rowOff>
    </xdr:from>
    <xdr:ext cx="534377" cy="259045"/>
    <xdr:sp macro="" textlink="">
      <xdr:nvSpPr>
        <xdr:cNvPr id="301" name="テキスト ボックス 300"/>
        <xdr:cNvSpPr txBox="1"/>
      </xdr:nvSpPr>
      <xdr:spPr>
        <a:xfrm>
          <a:off x="8483111" y="63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131750</xdr:rowOff>
    </xdr:from>
    <xdr:to>
      <xdr:col>41</xdr:col>
      <xdr:colOff>50800</xdr:colOff>
      <xdr:row>34</xdr:row>
      <xdr:rowOff>157239</xdr:rowOff>
    </xdr:to>
    <xdr:cxnSp macro="">
      <xdr:nvCxnSpPr>
        <xdr:cNvPr id="302" name="直線コネクタ 301"/>
        <xdr:cNvCxnSpPr/>
      </xdr:nvCxnSpPr>
      <xdr:spPr>
        <a:xfrm flipV="1">
          <a:off x="6972300" y="5789600"/>
          <a:ext cx="889000" cy="19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8777</xdr:rowOff>
    </xdr:from>
    <xdr:ext cx="534377" cy="259045"/>
    <xdr:sp macro="" textlink="">
      <xdr:nvSpPr>
        <xdr:cNvPr id="304" name="テキスト ボックス 303"/>
        <xdr:cNvSpPr txBox="1"/>
      </xdr:nvSpPr>
      <xdr:spPr>
        <a:xfrm>
          <a:off x="7594111" y="63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160864</xdr:rowOff>
    </xdr:from>
    <xdr:ext cx="534377" cy="259045"/>
    <xdr:sp macro="" textlink="">
      <xdr:nvSpPr>
        <xdr:cNvPr id="306" name="テキスト ボックス 305"/>
        <xdr:cNvSpPr txBox="1"/>
      </xdr:nvSpPr>
      <xdr:spPr>
        <a:xfrm>
          <a:off x="6705111" y="63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62514</xdr:rowOff>
    </xdr:from>
    <xdr:to>
      <xdr:col>55</xdr:col>
      <xdr:colOff>50800</xdr:colOff>
      <xdr:row>32</xdr:row>
      <xdr:rowOff>164114</xdr:rowOff>
    </xdr:to>
    <xdr:sp macro="" textlink="">
      <xdr:nvSpPr>
        <xdr:cNvPr id="312" name="楕円 311"/>
        <xdr:cNvSpPr/>
      </xdr:nvSpPr>
      <xdr:spPr>
        <a:xfrm>
          <a:off x="10426700" y="554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85391</xdr:rowOff>
    </xdr:from>
    <xdr:ext cx="599010" cy="259045"/>
    <xdr:sp macro="" textlink="">
      <xdr:nvSpPr>
        <xdr:cNvPr id="313" name="補助費等該当値テキスト"/>
        <xdr:cNvSpPr txBox="1"/>
      </xdr:nvSpPr>
      <xdr:spPr>
        <a:xfrm>
          <a:off x="10528300" y="540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29138</xdr:rowOff>
    </xdr:from>
    <xdr:to>
      <xdr:col>50</xdr:col>
      <xdr:colOff>165100</xdr:colOff>
      <xdr:row>33</xdr:row>
      <xdr:rowOff>130738</xdr:rowOff>
    </xdr:to>
    <xdr:sp macro="" textlink="">
      <xdr:nvSpPr>
        <xdr:cNvPr id="314" name="楕円 313"/>
        <xdr:cNvSpPr/>
      </xdr:nvSpPr>
      <xdr:spPr>
        <a:xfrm>
          <a:off x="9588500" y="568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147265</xdr:rowOff>
    </xdr:from>
    <xdr:ext cx="599010" cy="259045"/>
    <xdr:sp macro="" textlink="">
      <xdr:nvSpPr>
        <xdr:cNvPr id="315" name="テキスト ボックス 314"/>
        <xdr:cNvSpPr txBox="1"/>
      </xdr:nvSpPr>
      <xdr:spPr>
        <a:xfrm>
          <a:off x="9339795" y="546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66109</xdr:rowOff>
    </xdr:from>
    <xdr:to>
      <xdr:col>46</xdr:col>
      <xdr:colOff>38100</xdr:colOff>
      <xdr:row>33</xdr:row>
      <xdr:rowOff>167709</xdr:rowOff>
    </xdr:to>
    <xdr:sp macro="" textlink="">
      <xdr:nvSpPr>
        <xdr:cNvPr id="316" name="楕円 315"/>
        <xdr:cNvSpPr/>
      </xdr:nvSpPr>
      <xdr:spPr>
        <a:xfrm>
          <a:off x="8699500" y="572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12786</xdr:rowOff>
    </xdr:from>
    <xdr:ext cx="599010" cy="259045"/>
    <xdr:sp macro="" textlink="">
      <xdr:nvSpPr>
        <xdr:cNvPr id="317" name="テキスト ボックス 316"/>
        <xdr:cNvSpPr txBox="1"/>
      </xdr:nvSpPr>
      <xdr:spPr>
        <a:xfrm>
          <a:off x="8450795" y="5499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80950</xdr:rowOff>
    </xdr:from>
    <xdr:to>
      <xdr:col>41</xdr:col>
      <xdr:colOff>101600</xdr:colOff>
      <xdr:row>34</xdr:row>
      <xdr:rowOff>11100</xdr:rowOff>
    </xdr:to>
    <xdr:sp macro="" textlink="">
      <xdr:nvSpPr>
        <xdr:cNvPr id="318" name="楕円 317"/>
        <xdr:cNvSpPr/>
      </xdr:nvSpPr>
      <xdr:spPr>
        <a:xfrm>
          <a:off x="7810500" y="57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27627</xdr:rowOff>
    </xdr:from>
    <xdr:ext cx="599010" cy="259045"/>
    <xdr:sp macro="" textlink="">
      <xdr:nvSpPr>
        <xdr:cNvPr id="319" name="テキスト ボックス 318"/>
        <xdr:cNvSpPr txBox="1"/>
      </xdr:nvSpPr>
      <xdr:spPr>
        <a:xfrm>
          <a:off x="7561795" y="551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106439</xdr:rowOff>
    </xdr:from>
    <xdr:to>
      <xdr:col>36</xdr:col>
      <xdr:colOff>165100</xdr:colOff>
      <xdr:row>35</xdr:row>
      <xdr:rowOff>36589</xdr:rowOff>
    </xdr:to>
    <xdr:sp macro="" textlink="">
      <xdr:nvSpPr>
        <xdr:cNvPr id="320" name="楕円 319"/>
        <xdr:cNvSpPr/>
      </xdr:nvSpPr>
      <xdr:spPr>
        <a:xfrm>
          <a:off x="6921500" y="593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53116</xdr:rowOff>
    </xdr:from>
    <xdr:ext cx="534377" cy="259045"/>
    <xdr:sp macro="" textlink="">
      <xdr:nvSpPr>
        <xdr:cNvPr id="321" name="テキスト ボックス 320"/>
        <xdr:cNvSpPr txBox="1"/>
      </xdr:nvSpPr>
      <xdr:spPr>
        <a:xfrm>
          <a:off x="6705111" y="571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102332</xdr:rowOff>
    </xdr:from>
    <xdr:to>
      <xdr:col>55</xdr:col>
      <xdr:colOff>0</xdr:colOff>
      <xdr:row>51</xdr:row>
      <xdr:rowOff>76340</xdr:rowOff>
    </xdr:to>
    <xdr:cxnSp macro="">
      <xdr:nvCxnSpPr>
        <xdr:cNvPr id="350" name="直線コネクタ 349"/>
        <xdr:cNvCxnSpPr/>
      </xdr:nvCxnSpPr>
      <xdr:spPr>
        <a:xfrm flipV="1">
          <a:off x="9639300" y="8674832"/>
          <a:ext cx="838200" cy="14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88732</xdr:rowOff>
    </xdr:from>
    <xdr:ext cx="534377" cy="259045"/>
    <xdr:sp macro="" textlink="">
      <xdr:nvSpPr>
        <xdr:cNvPr id="351" name="普通建設事業費平均値テキスト"/>
        <xdr:cNvSpPr txBox="1"/>
      </xdr:nvSpPr>
      <xdr:spPr>
        <a:xfrm>
          <a:off x="10528300" y="968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76340</xdr:rowOff>
    </xdr:from>
    <xdr:to>
      <xdr:col>50</xdr:col>
      <xdr:colOff>114300</xdr:colOff>
      <xdr:row>53</xdr:row>
      <xdr:rowOff>3828</xdr:rowOff>
    </xdr:to>
    <xdr:cxnSp macro="">
      <xdr:nvCxnSpPr>
        <xdr:cNvPr id="353" name="直線コネクタ 352"/>
        <xdr:cNvCxnSpPr/>
      </xdr:nvCxnSpPr>
      <xdr:spPr>
        <a:xfrm flipV="1">
          <a:off x="8750300" y="8820290"/>
          <a:ext cx="889000" cy="27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65513</xdr:rowOff>
    </xdr:from>
    <xdr:ext cx="534377" cy="259045"/>
    <xdr:sp macro="" textlink="">
      <xdr:nvSpPr>
        <xdr:cNvPr id="355" name="テキスト ボックス 354"/>
        <xdr:cNvSpPr txBox="1"/>
      </xdr:nvSpPr>
      <xdr:spPr>
        <a:xfrm>
          <a:off x="9372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3828</xdr:rowOff>
    </xdr:from>
    <xdr:to>
      <xdr:col>45</xdr:col>
      <xdr:colOff>177800</xdr:colOff>
      <xdr:row>54</xdr:row>
      <xdr:rowOff>133642</xdr:rowOff>
    </xdr:to>
    <xdr:cxnSp macro="">
      <xdr:nvCxnSpPr>
        <xdr:cNvPr id="356" name="直線コネクタ 355"/>
        <xdr:cNvCxnSpPr/>
      </xdr:nvCxnSpPr>
      <xdr:spPr>
        <a:xfrm flipV="1">
          <a:off x="7861300" y="9090678"/>
          <a:ext cx="889000" cy="30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48894</xdr:rowOff>
    </xdr:from>
    <xdr:ext cx="534377" cy="259045"/>
    <xdr:sp macro="" textlink="">
      <xdr:nvSpPr>
        <xdr:cNvPr id="358" name="テキスト ボックス 357"/>
        <xdr:cNvSpPr txBox="1"/>
      </xdr:nvSpPr>
      <xdr:spPr>
        <a:xfrm>
          <a:off x="8483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152867</xdr:rowOff>
    </xdr:from>
    <xdr:to>
      <xdr:col>41</xdr:col>
      <xdr:colOff>50800</xdr:colOff>
      <xdr:row>54</xdr:row>
      <xdr:rowOff>133642</xdr:rowOff>
    </xdr:to>
    <xdr:cxnSp macro="">
      <xdr:nvCxnSpPr>
        <xdr:cNvPr id="359" name="直線コネクタ 358"/>
        <xdr:cNvCxnSpPr/>
      </xdr:nvCxnSpPr>
      <xdr:spPr>
        <a:xfrm>
          <a:off x="6972300" y="9068267"/>
          <a:ext cx="889000" cy="32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23192</xdr:rowOff>
    </xdr:from>
    <xdr:ext cx="534377" cy="259045"/>
    <xdr:sp macro="" textlink="">
      <xdr:nvSpPr>
        <xdr:cNvPr id="361" name="テキスト ボックス 360"/>
        <xdr:cNvSpPr txBox="1"/>
      </xdr:nvSpPr>
      <xdr:spPr>
        <a:xfrm>
          <a:off x="7594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23360</xdr:rowOff>
    </xdr:from>
    <xdr:ext cx="534377" cy="259045"/>
    <xdr:sp macro="" textlink="">
      <xdr:nvSpPr>
        <xdr:cNvPr id="363" name="テキスト ボックス 362"/>
        <xdr:cNvSpPr txBox="1"/>
      </xdr:nvSpPr>
      <xdr:spPr>
        <a:xfrm>
          <a:off x="6705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51532</xdr:rowOff>
    </xdr:from>
    <xdr:to>
      <xdr:col>55</xdr:col>
      <xdr:colOff>50800</xdr:colOff>
      <xdr:row>50</xdr:row>
      <xdr:rowOff>153132</xdr:rowOff>
    </xdr:to>
    <xdr:sp macro="" textlink="">
      <xdr:nvSpPr>
        <xdr:cNvPr id="369" name="楕円 368"/>
        <xdr:cNvSpPr/>
      </xdr:nvSpPr>
      <xdr:spPr>
        <a:xfrm>
          <a:off x="10426700" y="862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4559</xdr:rowOff>
    </xdr:from>
    <xdr:ext cx="599010" cy="259045"/>
    <xdr:sp macro="" textlink="">
      <xdr:nvSpPr>
        <xdr:cNvPr id="370" name="普通建設事業費該当値テキスト"/>
        <xdr:cNvSpPr txBox="1"/>
      </xdr:nvSpPr>
      <xdr:spPr>
        <a:xfrm>
          <a:off x="10528300" y="857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25540</xdr:rowOff>
    </xdr:from>
    <xdr:to>
      <xdr:col>50</xdr:col>
      <xdr:colOff>165100</xdr:colOff>
      <xdr:row>51</xdr:row>
      <xdr:rowOff>127140</xdr:rowOff>
    </xdr:to>
    <xdr:sp macro="" textlink="">
      <xdr:nvSpPr>
        <xdr:cNvPr id="371" name="楕円 370"/>
        <xdr:cNvSpPr/>
      </xdr:nvSpPr>
      <xdr:spPr>
        <a:xfrm>
          <a:off x="9588500" y="876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143667</xdr:rowOff>
    </xdr:from>
    <xdr:ext cx="599010" cy="259045"/>
    <xdr:sp macro="" textlink="">
      <xdr:nvSpPr>
        <xdr:cNvPr id="372" name="テキスト ボックス 371"/>
        <xdr:cNvSpPr txBox="1"/>
      </xdr:nvSpPr>
      <xdr:spPr>
        <a:xfrm>
          <a:off x="9339795" y="854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124478</xdr:rowOff>
    </xdr:from>
    <xdr:to>
      <xdr:col>46</xdr:col>
      <xdr:colOff>38100</xdr:colOff>
      <xdr:row>53</xdr:row>
      <xdr:rowOff>54628</xdr:rowOff>
    </xdr:to>
    <xdr:sp macro="" textlink="">
      <xdr:nvSpPr>
        <xdr:cNvPr id="373" name="楕円 372"/>
        <xdr:cNvSpPr/>
      </xdr:nvSpPr>
      <xdr:spPr>
        <a:xfrm>
          <a:off x="8699500" y="903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71155</xdr:rowOff>
    </xdr:from>
    <xdr:ext cx="599010" cy="259045"/>
    <xdr:sp macro="" textlink="">
      <xdr:nvSpPr>
        <xdr:cNvPr id="374" name="テキスト ボックス 373"/>
        <xdr:cNvSpPr txBox="1"/>
      </xdr:nvSpPr>
      <xdr:spPr>
        <a:xfrm>
          <a:off x="8450795" y="88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82842</xdr:rowOff>
    </xdr:from>
    <xdr:to>
      <xdr:col>41</xdr:col>
      <xdr:colOff>101600</xdr:colOff>
      <xdr:row>55</xdr:row>
      <xdr:rowOff>12992</xdr:rowOff>
    </xdr:to>
    <xdr:sp macro="" textlink="">
      <xdr:nvSpPr>
        <xdr:cNvPr id="375" name="楕円 374"/>
        <xdr:cNvSpPr/>
      </xdr:nvSpPr>
      <xdr:spPr>
        <a:xfrm>
          <a:off x="7810500" y="934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29519</xdr:rowOff>
    </xdr:from>
    <xdr:ext cx="599010" cy="259045"/>
    <xdr:sp macro="" textlink="">
      <xdr:nvSpPr>
        <xdr:cNvPr id="376" name="テキスト ボックス 375"/>
        <xdr:cNvSpPr txBox="1"/>
      </xdr:nvSpPr>
      <xdr:spPr>
        <a:xfrm>
          <a:off x="7561795" y="911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102067</xdr:rowOff>
    </xdr:from>
    <xdr:to>
      <xdr:col>36</xdr:col>
      <xdr:colOff>165100</xdr:colOff>
      <xdr:row>53</xdr:row>
      <xdr:rowOff>32217</xdr:rowOff>
    </xdr:to>
    <xdr:sp macro="" textlink="">
      <xdr:nvSpPr>
        <xdr:cNvPr id="377" name="楕円 376"/>
        <xdr:cNvSpPr/>
      </xdr:nvSpPr>
      <xdr:spPr>
        <a:xfrm>
          <a:off x="6921500" y="901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48744</xdr:rowOff>
    </xdr:from>
    <xdr:ext cx="599010" cy="259045"/>
    <xdr:sp macro="" textlink="">
      <xdr:nvSpPr>
        <xdr:cNvPr id="378" name="テキスト ボックス 377"/>
        <xdr:cNvSpPr txBox="1"/>
      </xdr:nvSpPr>
      <xdr:spPr>
        <a:xfrm>
          <a:off x="6672795" y="879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149301</xdr:rowOff>
    </xdr:from>
    <xdr:to>
      <xdr:col>54</xdr:col>
      <xdr:colOff>189865</xdr:colOff>
      <xdr:row>79</xdr:row>
      <xdr:rowOff>44450</xdr:rowOff>
    </xdr:to>
    <xdr:cxnSp macro="">
      <xdr:nvCxnSpPr>
        <xdr:cNvPr id="402" name="直線コネクタ 401"/>
        <xdr:cNvCxnSpPr/>
      </xdr:nvCxnSpPr>
      <xdr:spPr>
        <a:xfrm flipV="1">
          <a:off x="10475595" y="12493701"/>
          <a:ext cx="1270" cy="109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95978</xdr:rowOff>
    </xdr:from>
    <xdr:ext cx="534377" cy="259045"/>
    <xdr:sp macro="" textlink="">
      <xdr:nvSpPr>
        <xdr:cNvPr id="405" name="普通建設事業費 （ うち新規整備　）最大値テキスト"/>
        <xdr:cNvSpPr txBox="1"/>
      </xdr:nvSpPr>
      <xdr:spPr>
        <a:xfrm>
          <a:off x="10528300" y="1226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149301</xdr:rowOff>
    </xdr:from>
    <xdr:to>
      <xdr:col>55</xdr:col>
      <xdr:colOff>88900</xdr:colOff>
      <xdr:row>72</xdr:row>
      <xdr:rowOff>149301</xdr:rowOff>
    </xdr:to>
    <xdr:cxnSp macro="">
      <xdr:nvCxnSpPr>
        <xdr:cNvPr id="406" name="直線コネクタ 405"/>
        <xdr:cNvCxnSpPr/>
      </xdr:nvCxnSpPr>
      <xdr:spPr>
        <a:xfrm>
          <a:off x="10388600" y="12493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84671</xdr:rowOff>
    </xdr:from>
    <xdr:to>
      <xdr:col>55</xdr:col>
      <xdr:colOff>0</xdr:colOff>
      <xdr:row>75</xdr:row>
      <xdr:rowOff>127508</xdr:rowOff>
    </xdr:to>
    <xdr:cxnSp macro="">
      <xdr:nvCxnSpPr>
        <xdr:cNvPr id="407" name="直線コネクタ 406"/>
        <xdr:cNvCxnSpPr/>
      </xdr:nvCxnSpPr>
      <xdr:spPr>
        <a:xfrm>
          <a:off x="9639300" y="12257621"/>
          <a:ext cx="838200" cy="72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118229</xdr:rowOff>
    </xdr:from>
    <xdr:ext cx="534377" cy="259045"/>
    <xdr:sp macro="" textlink="">
      <xdr:nvSpPr>
        <xdr:cNvPr id="408" name="普通建設事業費 （ うち新規整備　）平均値テキスト"/>
        <xdr:cNvSpPr txBox="1"/>
      </xdr:nvSpPr>
      <xdr:spPr>
        <a:xfrm>
          <a:off x="10528300" y="13319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139802</xdr:rowOff>
    </xdr:from>
    <xdr:to>
      <xdr:col>55</xdr:col>
      <xdr:colOff>50800</xdr:colOff>
      <xdr:row>78</xdr:row>
      <xdr:rowOff>69952</xdr:rowOff>
    </xdr:to>
    <xdr:sp macro="" textlink="">
      <xdr:nvSpPr>
        <xdr:cNvPr id="409" name="フローチャート: 判断 408"/>
        <xdr:cNvSpPr/>
      </xdr:nvSpPr>
      <xdr:spPr>
        <a:xfrm>
          <a:off x="10426700" y="133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84671</xdr:rowOff>
    </xdr:from>
    <xdr:to>
      <xdr:col>50</xdr:col>
      <xdr:colOff>114300</xdr:colOff>
      <xdr:row>73</xdr:row>
      <xdr:rowOff>108865</xdr:rowOff>
    </xdr:to>
    <xdr:cxnSp macro="">
      <xdr:nvCxnSpPr>
        <xdr:cNvPr id="410" name="直線コネクタ 409"/>
        <xdr:cNvCxnSpPr/>
      </xdr:nvCxnSpPr>
      <xdr:spPr>
        <a:xfrm flipV="1">
          <a:off x="8750300" y="12257621"/>
          <a:ext cx="889000" cy="36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144132</xdr:rowOff>
    </xdr:from>
    <xdr:to>
      <xdr:col>50</xdr:col>
      <xdr:colOff>165100</xdr:colOff>
      <xdr:row>78</xdr:row>
      <xdr:rowOff>74282</xdr:rowOff>
    </xdr:to>
    <xdr:sp macro="" textlink="">
      <xdr:nvSpPr>
        <xdr:cNvPr id="411" name="フローチャート: 判断 410"/>
        <xdr:cNvSpPr/>
      </xdr:nvSpPr>
      <xdr:spPr>
        <a:xfrm>
          <a:off x="95885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65409</xdr:rowOff>
    </xdr:from>
    <xdr:ext cx="534377" cy="259045"/>
    <xdr:sp macro="" textlink="">
      <xdr:nvSpPr>
        <xdr:cNvPr id="412" name="テキスト ボックス 411"/>
        <xdr:cNvSpPr txBox="1"/>
      </xdr:nvSpPr>
      <xdr:spPr>
        <a:xfrm>
          <a:off x="9372111" y="1343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108865</xdr:rowOff>
    </xdr:from>
    <xdr:to>
      <xdr:col>45</xdr:col>
      <xdr:colOff>177800</xdr:colOff>
      <xdr:row>76</xdr:row>
      <xdr:rowOff>112204</xdr:rowOff>
    </xdr:to>
    <xdr:cxnSp macro="">
      <xdr:nvCxnSpPr>
        <xdr:cNvPr id="413" name="直線コネクタ 412"/>
        <xdr:cNvCxnSpPr/>
      </xdr:nvCxnSpPr>
      <xdr:spPr>
        <a:xfrm flipV="1">
          <a:off x="7861300" y="12624715"/>
          <a:ext cx="889000" cy="51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28639</xdr:rowOff>
    </xdr:from>
    <xdr:to>
      <xdr:col>46</xdr:col>
      <xdr:colOff>38100</xdr:colOff>
      <xdr:row>77</xdr:row>
      <xdr:rowOff>130239</xdr:rowOff>
    </xdr:to>
    <xdr:sp macro="" textlink="">
      <xdr:nvSpPr>
        <xdr:cNvPr id="414" name="フローチャート: 判断 413"/>
        <xdr:cNvSpPr/>
      </xdr:nvSpPr>
      <xdr:spPr>
        <a:xfrm>
          <a:off x="8699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121366</xdr:rowOff>
    </xdr:from>
    <xdr:ext cx="534377" cy="259045"/>
    <xdr:sp macro="" textlink="">
      <xdr:nvSpPr>
        <xdr:cNvPr id="415" name="テキスト ボックス 414"/>
        <xdr:cNvSpPr txBox="1"/>
      </xdr:nvSpPr>
      <xdr:spPr>
        <a:xfrm>
          <a:off x="8483111" y="133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49949</xdr:rowOff>
    </xdr:from>
    <xdr:to>
      <xdr:col>41</xdr:col>
      <xdr:colOff>101600</xdr:colOff>
      <xdr:row>77</xdr:row>
      <xdr:rowOff>151549</xdr:rowOff>
    </xdr:to>
    <xdr:sp macro="" textlink="">
      <xdr:nvSpPr>
        <xdr:cNvPr id="416" name="フローチャート: 判断 415"/>
        <xdr:cNvSpPr/>
      </xdr:nvSpPr>
      <xdr:spPr>
        <a:xfrm>
          <a:off x="7810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142676</xdr:rowOff>
    </xdr:from>
    <xdr:ext cx="534377" cy="259045"/>
    <xdr:sp macro="" textlink="">
      <xdr:nvSpPr>
        <xdr:cNvPr id="417" name="テキスト ボックス 416"/>
        <xdr:cNvSpPr txBox="1"/>
      </xdr:nvSpPr>
      <xdr:spPr>
        <a:xfrm>
          <a:off x="7594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76708</xdr:rowOff>
    </xdr:from>
    <xdr:to>
      <xdr:col>55</xdr:col>
      <xdr:colOff>50800</xdr:colOff>
      <xdr:row>76</xdr:row>
      <xdr:rowOff>6858</xdr:rowOff>
    </xdr:to>
    <xdr:sp macro="" textlink="">
      <xdr:nvSpPr>
        <xdr:cNvPr id="423" name="楕円 422"/>
        <xdr:cNvSpPr/>
      </xdr:nvSpPr>
      <xdr:spPr>
        <a:xfrm>
          <a:off x="10426700" y="1293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99585</xdr:rowOff>
    </xdr:from>
    <xdr:ext cx="534377" cy="259045"/>
    <xdr:sp macro="" textlink="">
      <xdr:nvSpPr>
        <xdr:cNvPr id="424" name="普通建設事業費 （ うち新規整備　）該当値テキスト"/>
        <xdr:cNvSpPr txBox="1"/>
      </xdr:nvSpPr>
      <xdr:spPr>
        <a:xfrm>
          <a:off x="10528300" y="1278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33871</xdr:rowOff>
    </xdr:from>
    <xdr:to>
      <xdr:col>50</xdr:col>
      <xdr:colOff>165100</xdr:colOff>
      <xdr:row>71</xdr:row>
      <xdr:rowOff>135471</xdr:rowOff>
    </xdr:to>
    <xdr:sp macro="" textlink="">
      <xdr:nvSpPr>
        <xdr:cNvPr id="425" name="楕円 424"/>
        <xdr:cNvSpPr/>
      </xdr:nvSpPr>
      <xdr:spPr>
        <a:xfrm>
          <a:off x="9588500" y="1220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151998</xdr:rowOff>
    </xdr:from>
    <xdr:ext cx="599010" cy="259045"/>
    <xdr:sp macro="" textlink="">
      <xdr:nvSpPr>
        <xdr:cNvPr id="426" name="テキスト ボックス 425"/>
        <xdr:cNvSpPr txBox="1"/>
      </xdr:nvSpPr>
      <xdr:spPr>
        <a:xfrm>
          <a:off x="9339795" y="1198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58065</xdr:rowOff>
    </xdr:from>
    <xdr:to>
      <xdr:col>46</xdr:col>
      <xdr:colOff>38100</xdr:colOff>
      <xdr:row>73</xdr:row>
      <xdr:rowOff>159665</xdr:rowOff>
    </xdr:to>
    <xdr:sp macro="" textlink="">
      <xdr:nvSpPr>
        <xdr:cNvPr id="427" name="楕円 426"/>
        <xdr:cNvSpPr/>
      </xdr:nvSpPr>
      <xdr:spPr>
        <a:xfrm>
          <a:off x="8699500" y="1257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4742</xdr:rowOff>
    </xdr:from>
    <xdr:ext cx="534377" cy="259045"/>
    <xdr:sp macro="" textlink="">
      <xdr:nvSpPr>
        <xdr:cNvPr id="428" name="テキスト ボックス 427"/>
        <xdr:cNvSpPr txBox="1"/>
      </xdr:nvSpPr>
      <xdr:spPr>
        <a:xfrm>
          <a:off x="8483111" y="1234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61404</xdr:rowOff>
    </xdr:from>
    <xdr:to>
      <xdr:col>41</xdr:col>
      <xdr:colOff>101600</xdr:colOff>
      <xdr:row>76</xdr:row>
      <xdr:rowOff>163004</xdr:rowOff>
    </xdr:to>
    <xdr:sp macro="" textlink="">
      <xdr:nvSpPr>
        <xdr:cNvPr id="429" name="楕円 428"/>
        <xdr:cNvSpPr/>
      </xdr:nvSpPr>
      <xdr:spPr>
        <a:xfrm>
          <a:off x="7810500" y="1309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8082</xdr:rowOff>
    </xdr:from>
    <xdr:ext cx="534377" cy="259045"/>
    <xdr:sp macro="" textlink="">
      <xdr:nvSpPr>
        <xdr:cNvPr id="430" name="テキスト ボックス 429"/>
        <xdr:cNvSpPr txBox="1"/>
      </xdr:nvSpPr>
      <xdr:spPr>
        <a:xfrm>
          <a:off x="7594111" y="1286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4" name="直線コネクタ 453"/>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5"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6" name="直線コネクタ 455"/>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7"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58" name="直線コネクタ 457"/>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29108</xdr:rowOff>
    </xdr:from>
    <xdr:to>
      <xdr:col>55</xdr:col>
      <xdr:colOff>0</xdr:colOff>
      <xdr:row>94</xdr:row>
      <xdr:rowOff>81420</xdr:rowOff>
    </xdr:to>
    <xdr:cxnSp macro="">
      <xdr:nvCxnSpPr>
        <xdr:cNvPr id="459" name="直線コネクタ 458"/>
        <xdr:cNvCxnSpPr/>
      </xdr:nvCxnSpPr>
      <xdr:spPr>
        <a:xfrm flipV="1">
          <a:off x="9639300" y="15802508"/>
          <a:ext cx="838200" cy="39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144848</xdr:rowOff>
    </xdr:from>
    <xdr:ext cx="534377" cy="259045"/>
    <xdr:sp macro="" textlink="">
      <xdr:nvSpPr>
        <xdr:cNvPr id="460" name="普通建設事業費 （ うち更新整備　）平均値テキスト"/>
        <xdr:cNvSpPr txBox="1"/>
      </xdr:nvSpPr>
      <xdr:spPr>
        <a:xfrm>
          <a:off x="10528300" y="16604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1" name="フローチャート: 判断 460"/>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81420</xdr:rowOff>
    </xdr:from>
    <xdr:to>
      <xdr:col>50</xdr:col>
      <xdr:colOff>114300</xdr:colOff>
      <xdr:row>94</xdr:row>
      <xdr:rowOff>165988</xdr:rowOff>
    </xdr:to>
    <xdr:cxnSp macro="">
      <xdr:nvCxnSpPr>
        <xdr:cNvPr id="462" name="直線コネクタ 461"/>
        <xdr:cNvCxnSpPr/>
      </xdr:nvCxnSpPr>
      <xdr:spPr>
        <a:xfrm flipV="1">
          <a:off x="8750300" y="16197720"/>
          <a:ext cx="889000" cy="8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3" name="フローチャート: 判断 462"/>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122127</xdr:rowOff>
    </xdr:from>
    <xdr:ext cx="534377" cy="259045"/>
    <xdr:sp macro="" textlink="">
      <xdr:nvSpPr>
        <xdr:cNvPr id="464" name="テキスト ボックス 463"/>
        <xdr:cNvSpPr txBox="1"/>
      </xdr:nvSpPr>
      <xdr:spPr>
        <a:xfrm>
          <a:off x="9372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165988</xdr:rowOff>
    </xdr:from>
    <xdr:to>
      <xdr:col>45</xdr:col>
      <xdr:colOff>177800</xdr:colOff>
      <xdr:row>95</xdr:row>
      <xdr:rowOff>49670</xdr:rowOff>
    </xdr:to>
    <xdr:cxnSp macro="">
      <xdr:nvCxnSpPr>
        <xdr:cNvPr id="465" name="直線コネクタ 464"/>
        <xdr:cNvCxnSpPr/>
      </xdr:nvCxnSpPr>
      <xdr:spPr>
        <a:xfrm flipV="1">
          <a:off x="7861300" y="16282288"/>
          <a:ext cx="889000" cy="5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6" name="フローチャート: 判断 465"/>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30650</xdr:rowOff>
    </xdr:from>
    <xdr:ext cx="534377" cy="259045"/>
    <xdr:sp macro="" textlink="">
      <xdr:nvSpPr>
        <xdr:cNvPr id="467" name="テキスト ボックス 466"/>
        <xdr:cNvSpPr txBox="1"/>
      </xdr:nvSpPr>
      <xdr:spPr>
        <a:xfrm>
          <a:off x="8483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68" name="フローチャート: 判断 467"/>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143260</xdr:rowOff>
    </xdr:from>
    <xdr:ext cx="534377" cy="259045"/>
    <xdr:sp macro="" textlink="">
      <xdr:nvSpPr>
        <xdr:cNvPr id="469" name="テキスト ボックス 468"/>
        <xdr:cNvSpPr txBox="1"/>
      </xdr:nvSpPr>
      <xdr:spPr>
        <a:xfrm>
          <a:off x="7594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149758</xdr:rowOff>
    </xdr:from>
    <xdr:to>
      <xdr:col>55</xdr:col>
      <xdr:colOff>50800</xdr:colOff>
      <xdr:row>92</xdr:row>
      <xdr:rowOff>79908</xdr:rowOff>
    </xdr:to>
    <xdr:sp macro="" textlink="">
      <xdr:nvSpPr>
        <xdr:cNvPr id="475" name="楕円 474"/>
        <xdr:cNvSpPr/>
      </xdr:nvSpPr>
      <xdr:spPr>
        <a:xfrm>
          <a:off x="10426700" y="1575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1185</xdr:rowOff>
    </xdr:from>
    <xdr:ext cx="534377" cy="259045"/>
    <xdr:sp macro="" textlink="">
      <xdr:nvSpPr>
        <xdr:cNvPr id="476" name="普通建設事業費 （ うち更新整備　）該当値テキスト"/>
        <xdr:cNvSpPr txBox="1"/>
      </xdr:nvSpPr>
      <xdr:spPr>
        <a:xfrm>
          <a:off x="10528300" y="1560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30620</xdr:rowOff>
    </xdr:from>
    <xdr:to>
      <xdr:col>50</xdr:col>
      <xdr:colOff>165100</xdr:colOff>
      <xdr:row>94</xdr:row>
      <xdr:rowOff>132220</xdr:rowOff>
    </xdr:to>
    <xdr:sp macro="" textlink="">
      <xdr:nvSpPr>
        <xdr:cNvPr id="477" name="楕円 476"/>
        <xdr:cNvSpPr/>
      </xdr:nvSpPr>
      <xdr:spPr>
        <a:xfrm>
          <a:off x="9588500" y="161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148747</xdr:rowOff>
    </xdr:from>
    <xdr:ext cx="534377" cy="259045"/>
    <xdr:sp macro="" textlink="">
      <xdr:nvSpPr>
        <xdr:cNvPr id="478" name="テキスト ボックス 477"/>
        <xdr:cNvSpPr txBox="1"/>
      </xdr:nvSpPr>
      <xdr:spPr>
        <a:xfrm>
          <a:off x="9372111" y="159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115188</xdr:rowOff>
    </xdr:from>
    <xdr:to>
      <xdr:col>46</xdr:col>
      <xdr:colOff>38100</xdr:colOff>
      <xdr:row>95</xdr:row>
      <xdr:rowOff>45338</xdr:rowOff>
    </xdr:to>
    <xdr:sp macro="" textlink="">
      <xdr:nvSpPr>
        <xdr:cNvPr id="479" name="楕円 478"/>
        <xdr:cNvSpPr/>
      </xdr:nvSpPr>
      <xdr:spPr>
        <a:xfrm>
          <a:off x="8699500" y="1623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61865</xdr:rowOff>
    </xdr:from>
    <xdr:ext cx="534377" cy="259045"/>
    <xdr:sp macro="" textlink="">
      <xdr:nvSpPr>
        <xdr:cNvPr id="480" name="テキスト ボックス 479"/>
        <xdr:cNvSpPr txBox="1"/>
      </xdr:nvSpPr>
      <xdr:spPr>
        <a:xfrm>
          <a:off x="8483111" y="1600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170320</xdr:rowOff>
    </xdr:from>
    <xdr:to>
      <xdr:col>41</xdr:col>
      <xdr:colOff>101600</xdr:colOff>
      <xdr:row>95</xdr:row>
      <xdr:rowOff>100470</xdr:rowOff>
    </xdr:to>
    <xdr:sp macro="" textlink="">
      <xdr:nvSpPr>
        <xdr:cNvPr id="481" name="楕円 480"/>
        <xdr:cNvSpPr/>
      </xdr:nvSpPr>
      <xdr:spPr>
        <a:xfrm>
          <a:off x="7810500" y="162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116997</xdr:rowOff>
    </xdr:from>
    <xdr:ext cx="534377" cy="259045"/>
    <xdr:sp macro="" textlink="">
      <xdr:nvSpPr>
        <xdr:cNvPr id="482" name="テキスト ボックス 481"/>
        <xdr:cNvSpPr txBox="1"/>
      </xdr:nvSpPr>
      <xdr:spPr>
        <a:xfrm>
          <a:off x="7594111" y="160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4" name="テキスト ボックス 49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8" name="テキスト ボックス 49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0" name="テキスト ボックス 49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4" name="直線コネクタ 503"/>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5"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6" name="直線コネクタ 50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7"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08" name="直線コネクタ 507"/>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143604</xdr:rowOff>
    </xdr:from>
    <xdr:to>
      <xdr:col>85</xdr:col>
      <xdr:colOff>127000</xdr:colOff>
      <xdr:row>38</xdr:row>
      <xdr:rowOff>43002</xdr:rowOff>
    </xdr:to>
    <xdr:cxnSp macro="">
      <xdr:nvCxnSpPr>
        <xdr:cNvPr id="509" name="直線コネクタ 508"/>
        <xdr:cNvCxnSpPr/>
      </xdr:nvCxnSpPr>
      <xdr:spPr>
        <a:xfrm flipV="1">
          <a:off x="15481300" y="6487254"/>
          <a:ext cx="838200" cy="7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61091</xdr:rowOff>
    </xdr:from>
    <xdr:ext cx="378565" cy="259045"/>
    <xdr:sp macro="" textlink="">
      <xdr:nvSpPr>
        <xdr:cNvPr id="510" name="災害復旧事業費平均値テキスト"/>
        <xdr:cNvSpPr txBox="1"/>
      </xdr:nvSpPr>
      <xdr:spPr>
        <a:xfrm>
          <a:off x="16370300" y="6576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1" name="フローチャート: 判断 510"/>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43002</xdr:rowOff>
    </xdr:from>
    <xdr:to>
      <xdr:col>81</xdr:col>
      <xdr:colOff>50800</xdr:colOff>
      <xdr:row>38</xdr:row>
      <xdr:rowOff>125518</xdr:rowOff>
    </xdr:to>
    <xdr:cxnSp macro="">
      <xdr:nvCxnSpPr>
        <xdr:cNvPr id="512" name="直線コネクタ 511"/>
        <xdr:cNvCxnSpPr/>
      </xdr:nvCxnSpPr>
      <xdr:spPr>
        <a:xfrm flipV="1">
          <a:off x="14592300" y="6558102"/>
          <a:ext cx="889000" cy="8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3" name="フローチャート: 判断 512"/>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165369</xdr:rowOff>
    </xdr:from>
    <xdr:ext cx="469744" cy="259045"/>
    <xdr:sp macro="" textlink="">
      <xdr:nvSpPr>
        <xdr:cNvPr id="514" name="テキスト ボックス 513"/>
        <xdr:cNvSpPr txBox="1"/>
      </xdr:nvSpPr>
      <xdr:spPr>
        <a:xfrm>
          <a:off x="15246428" y="6680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112286</xdr:rowOff>
    </xdr:from>
    <xdr:to>
      <xdr:col>76</xdr:col>
      <xdr:colOff>114300</xdr:colOff>
      <xdr:row>38</xdr:row>
      <xdr:rowOff>125518</xdr:rowOff>
    </xdr:to>
    <xdr:cxnSp macro="">
      <xdr:nvCxnSpPr>
        <xdr:cNvPr id="515" name="直線コネクタ 514"/>
        <xdr:cNvCxnSpPr/>
      </xdr:nvCxnSpPr>
      <xdr:spPr>
        <a:xfrm>
          <a:off x="13703300" y="6627386"/>
          <a:ext cx="889000" cy="1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6" name="フローチャート: 判断 515"/>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1444</xdr:rowOff>
    </xdr:from>
    <xdr:ext cx="378565" cy="259045"/>
    <xdr:sp macro="" textlink="">
      <xdr:nvSpPr>
        <xdr:cNvPr id="517" name="テキスト ボックス 516"/>
        <xdr:cNvSpPr txBox="1"/>
      </xdr:nvSpPr>
      <xdr:spPr>
        <a:xfrm>
          <a:off x="14403017" y="6687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112286</xdr:rowOff>
    </xdr:from>
    <xdr:to>
      <xdr:col>71</xdr:col>
      <xdr:colOff>177800</xdr:colOff>
      <xdr:row>38</xdr:row>
      <xdr:rowOff>133811</xdr:rowOff>
    </xdr:to>
    <xdr:cxnSp macro="">
      <xdr:nvCxnSpPr>
        <xdr:cNvPr id="518" name="直線コネクタ 517"/>
        <xdr:cNvCxnSpPr/>
      </xdr:nvCxnSpPr>
      <xdr:spPr>
        <a:xfrm flipV="1">
          <a:off x="12814300" y="6627386"/>
          <a:ext cx="889000" cy="2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19" name="フローチャート: 判断 518"/>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169374</xdr:rowOff>
    </xdr:from>
    <xdr:ext cx="469744" cy="259045"/>
    <xdr:sp macro="" textlink="">
      <xdr:nvSpPr>
        <xdr:cNvPr id="520" name="テキスト ボックス 519"/>
        <xdr:cNvSpPr txBox="1"/>
      </xdr:nvSpPr>
      <xdr:spPr>
        <a:xfrm>
          <a:off x="13468428" y="668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1" name="フローチャート: 判断 520"/>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2" name="テキスト ボックス 521"/>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92804</xdr:rowOff>
    </xdr:from>
    <xdr:to>
      <xdr:col>85</xdr:col>
      <xdr:colOff>177800</xdr:colOff>
      <xdr:row>38</xdr:row>
      <xdr:rowOff>22954</xdr:rowOff>
    </xdr:to>
    <xdr:sp macro="" textlink="">
      <xdr:nvSpPr>
        <xdr:cNvPr id="528" name="楕円 527"/>
        <xdr:cNvSpPr/>
      </xdr:nvSpPr>
      <xdr:spPr>
        <a:xfrm>
          <a:off x="16268700" y="643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115681</xdr:rowOff>
    </xdr:from>
    <xdr:ext cx="534377" cy="259045"/>
    <xdr:sp macro="" textlink="">
      <xdr:nvSpPr>
        <xdr:cNvPr id="529" name="災害復旧事業費該当値テキスト"/>
        <xdr:cNvSpPr txBox="1"/>
      </xdr:nvSpPr>
      <xdr:spPr>
        <a:xfrm>
          <a:off x="16370300" y="62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163652</xdr:rowOff>
    </xdr:from>
    <xdr:to>
      <xdr:col>81</xdr:col>
      <xdr:colOff>101600</xdr:colOff>
      <xdr:row>38</xdr:row>
      <xdr:rowOff>93802</xdr:rowOff>
    </xdr:to>
    <xdr:sp macro="" textlink="">
      <xdr:nvSpPr>
        <xdr:cNvPr id="530" name="楕円 529"/>
        <xdr:cNvSpPr/>
      </xdr:nvSpPr>
      <xdr:spPr>
        <a:xfrm>
          <a:off x="15430500" y="650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110329</xdr:rowOff>
    </xdr:from>
    <xdr:ext cx="534377" cy="259045"/>
    <xdr:sp macro="" textlink="">
      <xdr:nvSpPr>
        <xdr:cNvPr id="531" name="テキスト ボックス 530"/>
        <xdr:cNvSpPr txBox="1"/>
      </xdr:nvSpPr>
      <xdr:spPr>
        <a:xfrm>
          <a:off x="15214111" y="628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74718</xdr:rowOff>
    </xdr:from>
    <xdr:to>
      <xdr:col>76</xdr:col>
      <xdr:colOff>165100</xdr:colOff>
      <xdr:row>39</xdr:row>
      <xdr:rowOff>4868</xdr:rowOff>
    </xdr:to>
    <xdr:sp macro="" textlink="">
      <xdr:nvSpPr>
        <xdr:cNvPr id="532" name="楕円 531"/>
        <xdr:cNvSpPr/>
      </xdr:nvSpPr>
      <xdr:spPr>
        <a:xfrm>
          <a:off x="14541500" y="658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21395</xdr:rowOff>
    </xdr:from>
    <xdr:ext cx="469744" cy="259045"/>
    <xdr:sp macro="" textlink="">
      <xdr:nvSpPr>
        <xdr:cNvPr id="533" name="テキスト ボックス 532"/>
        <xdr:cNvSpPr txBox="1"/>
      </xdr:nvSpPr>
      <xdr:spPr>
        <a:xfrm>
          <a:off x="14357428" y="636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61486</xdr:rowOff>
    </xdr:from>
    <xdr:to>
      <xdr:col>72</xdr:col>
      <xdr:colOff>38100</xdr:colOff>
      <xdr:row>38</xdr:row>
      <xdr:rowOff>163086</xdr:rowOff>
    </xdr:to>
    <xdr:sp macro="" textlink="">
      <xdr:nvSpPr>
        <xdr:cNvPr id="534" name="楕円 533"/>
        <xdr:cNvSpPr/>
      </xdr:nvSpPr>
      <xdr:spPr>
        <a:xfrm>
          <a:off x="13652500" y="65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8163</xdr:rowOff>
    </xdr:from>
    <xdr:ext cx="469744" cy="259045"/>
    <xdr:sp macro="" textlink="">
      <xdr:nvSpPr>
        <xdr:cNvPr id="535" name="テキスト ボックス 534"/>
        <xdr:cNvSpPr txBox="1"/>
      </xdr:nvSpPr>
      <xdr:spPr>
        <a:xfrm>
          <a:off x="13468428" y="635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83011</xdr:rowOff>
    </xdr:from>
    <xdr:to>
      <xdr:col>67</xdr:col>
      <xdr:colOff>101600</xdr:colOff>
      <xdr:row>39</xdr:row>
      <xdr:rowOff>13161</xdr:rowOff>
    </xdr:to>
    <xdr:sp macro="" textlink="">
      <xdr:nvSpPr>
        <xdr:cNvPr id="536" name="楕円 535"/>
        <xdr:cNvSpPr/>
      </xdr:nvSpPr>
      <xdr:spPr>
        <a:xfrm>
          <a:off x="12763500" y="65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4288</xdr:rowOff>
    </xdr:from>
    <xdr:ext cx="378565" cy="259045"/>
    <xdr:sp macro="" textlink="">
      <xdr:nvSpPr>
        <xdr:cNvPr id="537" name="テキスト ボックス 536"/>
        <xdr:cNvSpPr txBox="1"/>
      </xdr:nvSpPr>
      <xdr:spPr>
        <a:xfrm>
          <a:off x="12625017" y="6690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597" name="直線コネクタ 59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598" name="テキスト ボックス 59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00" name="テキスト ボックス 59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01" name="直線コネクタ 60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02" name="テキスト ボックス 60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05" name="直線コネクタ 60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06" name="テキスト ボックス 60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7" name="直線コネクタ 60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8" name="テキスト ボックス 60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09" name="直線コネクタ 60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10" name="テキスト ボックス 60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31244</xdr:rowOff>
    </xdr:from>
    <xdr:to>
      <xdr:col>85</xdr:col>
      <xdr:colOff>126364</xdr:colOff>
      <xdr:row>78</xdr:row>
      <xdr:rowOff>108210</xdr:rowOff>
    </xdr:to>
    <xdr:cxnSp macro="">
      <xdr:nvCxnSpPr>
        <xdr:cNvPr id="614" name="直線コネクタ 613"/>
        <xdr:cNvCxnSpPr/>
      </xdr:nvCxnSpPr>
      <xdr:spPr>
        <a:xfrm flipV="1">
          <a:off x="16317595" y="12204194"/>
          <a:ext cx="1269" cy="127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112037</xdr:rowOff>
    </xdr:from>
    <xdr:ext cx="534377" cy="259045"/>
    <xdr:sp macro="" textlink="">
      <xdr:nvSpPr>
        <xdr:cNvPr id="615" name="公債費最小値テキスト"/>
        <xdr:cNvSpPr txBox="1"/>
      </xdr:nvSpPr>
      <xdr:spPr>
        <a:xfrm>
          <a:off x="16370300" y="134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108210</xdr:rowOff>
    </xdr:from>
    <xdr:to>
      <xdr:col>86</xdr:col>
      <xdr:colOff>25400</xdr:colOff>
      <xdr:row>78</xdr:row>
      <xdr:rowOff>108210</xdr:rowOff>
    </xdr:to>
    <xdr:cxnSp macro="">
      <xdr:nvCxnSpPr>
        <xdr:cNvPr id="616" name="直線コネクタ 615"/>
        <xdr:cNvCxnSpPr/>
      </xdr:nvCxnSpPr>
      <xdr:spPr>
        <a:xfrm>
          <a:off x="16230600" y="13481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149371</xdr:rowOff>
    </xdr:from>
    <xdr:ext cx="599010" cy="259045"/>
    <xdr:sp macro="" textlink="">
      <xdr:nvSpPr>
        <xdr:cNvPr id="617" name="公債費最大値テキスト"/>
        <xdr:cNvSpPr txBox="1"/>
      </xdr:nvSpPr>
      <xdr:spPr>
        <a:xfrm>
          <a:off x="16370300" y="1197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31244</xdr:rowOff>
    </xdr:from>
    <xdr:to>
      <xdr:col>86</xdr:col>
      <xdr:colOff>25400</xdr:colOff>
      <xdr:row>71</xdr:row>
      <xdr:rowOff>31244</xdr:rowOff>
    </xdr:to>
    <xdr:cxnSp macro="">
      <xdr:nvCxnSpPr>
        <xdr:cNvPr id="618" name="直線コネクタ 617"/>
        <xdr:cNvCxnSpPr/>
      </xdr:nvCxnSpPr>
      <xdr:spPr>
        <a:xfrm>
          <a:off x="16230600" y="1220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168946</xdr:rowOff>
    </xdr:from>
    <xdr:to>
      <xdr:col>85</xdr:col>
      <xdr:colOff>127000</xdr:colOff>
      <xdr:row>71</xdr:row>
      <xdr:rowOff>31244</xdr:rowOff>
    </xdr:to>
    <xdr:cxnSp macro="">
      <xdr:nvCxnSpPr>
        <xdr:cNvPr id="619" name="直線コネクタ 618"/>
        <xdr:cNvCxnSpPr/>
      </xdr:nvCxnSpPr>
      <xdr:spPr>
        <a:xfrm>
          <a:off x="15481300" y="12170446"/>
          <a:ext cx="838200" cy="3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125677</xdr:rowOff>
    </xdr:from>
    <xdr:ext cx="534377" cy="259045"/>
    <xdr:sp macro="" textlink="">
      <xdr:nvSpPr>
        <xdr:cNvPr id="620" name="公債費平均値テキスト"/>
        <xdr:cNvSpPr txBox="1"/>
      </xdr:nvSpPr>
      <xdr:spPr>
        <a:xfrm>
          <a:off x="16370300" y="13155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147250</xdr:rowOff>
    </xdr:from>
    <xdr:to>
      <xdr:col>85</xdr:col>
      <xdr:colOff>177800</xdr:colOff>
      <xdr:row>77</xdr:row>
      <xdr:rowOff>77400</xdr:rowOff>
    </xdr:to>
    <xdr:sp macro="" textlink="">
      <xdr:nvSpPr>
        <xdr:cNvPr id="621" name="フローチャート: 判断 620"/>
        <xdr:cNvSpPr/>
      </xdr:nvSpPr>
      <xdr:spPr>
        <a:xfrm>
          <a:off x="16268700" y="131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168946</xdr:rowOff>
    </xdr:from>
    <xdr:to>
      <xdr:col>81</xdr:col>
      <xdr:colOff>50800</xdr:colOff>
      <xdr:row>71</xdr:row>
      <xdr:rowOff>4711</xdr:rowOff>
    </xdr:to>
    <xdr:cxnSp macro="">
      <xdr:nvCxnSpPr>
        <xdr:cNvPr id="622" name="直線コネクタ 621"/>
        <xdr:cNvCxnSpPr/>
      </xdr:nvCxnSpPr>
      <xdr:spPr>
        <a:xfrm flipV="1">
          <a:off x="14592300" y="12170446"/>
          <a:ext cx="889000" cy="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149679</xdr:rowOff>
    </xdr:from>
    <xdr:to>
      <xdr:col>81</xdr:col>
      <xdr:colOff>101600</xdr:colOff>
      <xdr:row>77</xdr:row>
      <xdr:rowOff>79829</xdr:rowOff>
    </xdr:to>
    <xdr:sp macro="" textlink="">
      <xdr:nvSpPr>
        <xdr:cNvPr id="623" name="フローチャート: 判断 622"/>
        <xdr:cNvSpPr/>
      </xdr:nvSpPr>
      <xdr:spPr>
        <a:xfrm>
          <a:off x="15430500" y="13179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70956</xdr:rowOff>
    </xdr:from>
    <xdr:ext cx="534377" cy="259045"/>
    <xdr:sp macro="" textlink="">
      <xdr:nvSpPr>
        <xdr:cNvPr id="624" name="テキスト ボックス 623"/>
        <xdr:cNvSpPr txBox="1"/>
      </xdr:nvSpPr>
      <xdr:spPr>
        <a:xfrm>
          <a:off x="15214111" y="1327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1597</xdr:rowOff>
    </xdr:from>
    <xdr:to>
      <xdr:col>76</xdr:col>
      <xdr:colOff>114300</xdr:colOff>
      <xdr:row>71</xdr:row>
      <xdr:rowOff>4711</xdr:rowOff>
    </xdr:to>
    <xdr:cxnSp macro="">
      <xdr:nvCxnSpPr>
        <xdr:cNvPr id="625" name="直線コネクタ 624"/>
        <xdr:cNvCxnSpPr/>
      </xdr:nvCxnSpPr>
      <xdr:spPr>
        <a:xfrm>
          <a:off x="13703300" y="12174547"/>
          <a:ext cx="8890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7018</xdr:rowOff>
    </xdr:from>
    <xdr:to>
      <xdr:col>76</xdr:col>
      <xdr:colOff>165100</xdr:colOff>
      <xdr:row>77</xdr:row>
      <xdr:rowOff>108618</xdr:rowOff>
    </xdr:to>
    <xdr:sp macro="" textlink="">
      <xdr:nvSpPr>
        <xdr:cNvPr id="626" name="フローチャート: 判断 625"/>
        <xdr:cNvSpPr/>
      </xdr:nvSpPr>
      <xdr:spPr>
        <a:xfrm>
          <a:off x="14541500" y="132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99745</xdr:rowOff>
    </xdr:from>
    <xdr:ext cx="534377" cy="259045"/>
    <xdr:sp macro="" textlink="">
      <xdr:nvSpPr>
        <xdr:cNvPr id="627" name="テキスト ボックス 626"/>
        <xdr:cNvSpPr txBox="1"/>
      </xdr:nvSpPr>
      <xdr:spPr>
        <a:xfrm>
          <a:off x="14325111" y="133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164989</xdr:rowOff>
    </xdr:from>
    <xdr:to>
      <xdr:col>71</xdr:col>
      <xdr:colOff>177800</xdr:colOff>
      <xdr:row>71</xdr:row>
      <xdr:rowOff>1597</xdr:rowOff>
    </xdr:to>
    <xdr:cxnSp macro="">
      <xdr:nvCxnSpPr>
        <xdr:cNvPr id="628" name="直線コネクタ 627"/>
        <xdr:cNvCxnSpPr/>
      </xdr:nvCxnSpPr>
      <xdr:spPr>
        <a:xfrm>
          <a:off x="12814300" y="12166489"/>
          <a:ext cx="8890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114246</xdr:rowOff>
    </xdr:from>
    <xdr:to>
      <xdr:col>72</xdr:col>
      <xdr:colOff>38100</xdr:colOff>
      <xdr:row>77</xdr:row>
      <xdr:rowOff>44396</xdr:rowOff>
    </xdr:to>
    <xdr:sp macro="" textlink="">
      <xdr:nvSpPr>
        <xdr:cNvPr id="629" name="フローチャート: 判断 628"/>
        <xdr:cNvSpPr/>
      </xdr:nvSpPr>
      <xdr:spPr>
        <a:xfrm>
          <a:off x="13652500" y="1314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35523</xdr:rowOff>
    </xdr:from>
    <xdr:ext cx="534377" cy="259045"/>
    <xdr:sp macro="" textlink="">
      <xdr:nvSpPr>
        <xdr:cNvPr id="630" name="テキスト ボックス 629"/>
        <xdr:cNvSpPr txBox="1"/>
      </xdr:nvSpPr>
      <xdr:spPr>
        <a:xfrm>
          <a:off x="13436111" y="132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110260</xdr:rowOff>
    </xdr:from>
    <xdr:to>
      <xdr:col>67</xdr:col>
      <xdr:colOff>101600</xdr:colOff>
      <xdr:row>77</xdr:row>
      <xdr:rowOff>40410</xdr:rowOff>
    </xdr:to>
    <xdr:sp macro="" textlink="">
      <xdr:nvSpPr>
        <xdr:cNvPr id="631" name="フローチャート: 判断 630"/>
        <xdr:cNvSpPr/>
      </xdr:nvSpPr>
      <xdr:spPr>
        <a:xfrm>
          <a:off x="12763500" y="1314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31537</xdr:rowOff>
    </xdr:from>
    <xdr:ext cx="534377" cy="259045"/>
    <xdr:sp macro="" textlink="">
      <xdr:nvSpPr>
        <xdr:cNvPr id="632" name="テキスト ボックス 631"/>
        <xdr:cNvSpPr txBox="1"/>
      </xdr:nvSpPr>
      <xdr:spPr>
        <a:xfrm>
          <a:off x="12547111" y="1323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151894</xdr:rowOff>
    </xdr:from>
    <xdr:to>
      <xdr:col>85</xdr:col>
      <xdr:colOff>177800</xdr:colOff>
      <xdr:row>71</xdr:row>
      <xdr:rowOff>82044</xdr:rowOff>
    </xdr:to>
    <xdr:sp macro="" textlink="">
      <xdr:nvSpPr>
        <xdr:cNvPr id="638" name="楕円 637"/>
        <xdr:cNvSpPr/>
      </xdr:nvSpPr>
      <xdr:spPr>
        <a:xfrm>
          <a:off x="16268700" y="1215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104921</xdr:rowOff>
    </xdr:from>
    <xdr:ext cx="599010" cy="259045"/>
    <xdr:sp macro="" textlink="">
      <xdr:nvSpPr>
        <xdr:cNvPr id="639" name="公債費該当値テキスト"/>
        <xdr:cNvSpPr txBox="1"/>
      </xdr:nvSpPr>
      <xdr:spPr>
        <a:xfrm>
          <a:off x="16370300" y="1210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118146</xdr:rowOff>
    </xdr:from>
    <xdr:to>
      <xdr:col>81</xdr:col>
      <xdr:colOff>101600</xdr:colOff>
      <xdr:row>71</xdr:row>
      <xdr:rowOff>48296</xdr:rowOff>
    </xdr:to>
    <xdr:sp macro="" textlink="">
      <xdr:nvSpPr>
        <xdr:cNvPr id="640" name="楕円 639"/>
        <xdr:cNvSpPr/>
      </xdr:nvSpPr>
      <xdr:spPr>
        <a:xfrm>
          <a:off x="15430500" y="121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64823</xdr:rowOff>
    </xdr:from>
    <xdr:ext cx="599010" cy="259045"/>
    <xdr:sp macro="" textlink="">
      <xdr:nvSpPr>
        <xdr:cNvPr id="641" name="テキスト ボックス 640"/>
        <xdr:cNvSpPr txBox="1"/>
      </xdr:nvSpPr>
      <xdr:spPr>
        <a:xfrm>
          <a:off x="15181795" y="1189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125361</xdr:rowOff>
    </xdr:from>
    <xdr:to>
      <xdr:col>76</xdr:col>
      <xdr:colOff>165100</xdr:colOff>
      <xdr:row>71</xdr:row>
      <xdr:rowOff>55511</xdr:rowOff>
    </xdr:to>
    <xdr:sp macro="" textlink="">
      <xdr:nvSpPr>
        <xdr:cNvPr id="642" name="楕円 641"/>
        <xdr:cNvSpPr/>
      </xdr:nvSpPr>
      <xdr:spPr>
        <a:xfrm>
          <a:off x="14541500" y="1212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72038</xdr:rowOff>
    </xdr:from>
    <xdr:ext cx="599010" cy="259045"/>
    <xdr:sp macro="" textlink="">
      <xdr:nvSpPr>
        <xdr:cNvPr id="643" name="テキスト ボックス 642"/>
        <xdr:cNvSpPr txBox="1"/>
      </xdr:nvSpPr>
      <xdr:spPr>
        <a:xfrm>
          <a:off x="14292795" y="1190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122247</xdr:rowOff>
    </xdr:from>
    <xdr:to>
      <xdr:col>72</xdr:col>
      <xdr:colOff>38100</xdr:colOff>
      <xdr:row>71</xdr:row>
      <xdr:rowOff>52397</xdr:rowOff>
    </xdr:to>
    <xdr:sp macro="" textlink="">
      <xdr:nvSpPr>
        <xdr:cNvPr id="644" name="楕円 643"/>
        <xdr:cNvSpPr/>
      </xdr:nvSpPr>
      <xdr:spPr>
        <a:xfrm>
          <a:off x="13652500" y="121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68924</xdr:rowOff>
    </xdr:from>
    <xdr:ext cx="599010" cy="259045"/>
    <xdr:sp macro="" textlink="">
      <xdr:nvSpPr>
        <xdr:cNvPr id="645" name="テキスト ボックス 644"/>
        <xdr:cNvSpPr txBox="1"/>
      </xdr:nvSpPr>
      <xdr:spPr>
        <a:xfrm>
          <a:off x="13403795" y="1189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114189</xdr:rowOff>
    </xdr:from>
    <xdr:to>
      <xdr:col>67</xdr:col>
      <xdr:colOff>101600</xdr:colOff>
      <xdr:row>71</xdr:row>
      <xdr:rowOff>44339</xdr:rowOff>
    </xdr:to>
    <xdr:sp macro="" textlink="">
      <xdr:nvSpPr>
        <xdr:cNvPr id="646" name="楕円 645"/>
        <xdr:cNvSpPr/>
      </xdr:nvSpPr>
      <xdr:spPr>
        <a:xfrm>
          <a:off x="12763500" y="121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60866</xdr:rowOff>
    </xdr:from>
    <xdr:ext cx="599010" cy="259045"/>
    <xdr:sp macro="" textlink="">
      <xdr:nvSpPr>
        <xdr:cNvPr id="647" name="テキスト ボックス 646"/>
        <xdr:cNvSpPr txBox="1"/>
      </xdr:nvSpPr>
      <xdr:spPr>
        <a:xfrm>
          <a:off x="12514795" y="1189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114660</xdr:rowOff>
    </xdr:from>
    <xdr:to>
      <xdr:col>85</xdr:col>
      <xdr:colOff>127000</xdr:colOff>
      <xdr:row>98</xdr:row>
      <xdr:rowOff>131718</xdr:rowOff>
    </xdr:to>
    <xdr:cxnSp macro="">
      <xdr:nvCxnSpPr>
        <xdr:cNvPr id="674" name="直線コネクタ 673"/>
        <xdr:cNvCxnSpPr/>
      </xdr:nvCxnSpPr>
      <xdr:spPr>
        <a:xfrm>
          <a:off x="15481300" y="16916760"/>
          <a:ext cx="838200" cy="1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15822</xdr:rowOff>
    </xdr:from>
    <xdr:to>
      <xdr:col>81</xdr:col>
      <xdr:colOff>50800</xdr:colOff>
      <xdr:row>98</xdr:row>
      <xdr:rowOff>114660</xdr:rowOff>
    </xdr:to>
    <xdr:cxnSp macro="">
      <xdr:nvCxnSpPr>
        <xdr:cNvPr id="677" name="直線コネクタ 676"/>
        <xdr:cNvCxnSpPr/>
      </xdr:nvCxnSpPr>
      <xdr:spPr>
        <a:xfrm>
          <a:off x="14592300" y="16817922"/>
          <a:ext cx="889000" cy="9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15822</xdr:rowOff>
    </xdr:from>
    <xdr:to>
      <xdr:col>76</xdr:col>
      <xdr:colOff>114300</xdr:colOff>
      <xdr:row>98</xdr:row>
      <xdr:rowOff>60142</xdr:rowOff>
    </xdr:to>
    <xdr:cxnSp macro="">
      <xdr:nvCxnSpPr>
        <xdr:cNvPr id="680" name="直線コネクタ 679"/>
        <xdr:cNvCxnSpPr/>
      </xdr:nvCxnSpPr>
      <xdr:spPr>
        <a:xfrm flipV="1">
          <a:off x="13703300" y="16817922"/>
          <a:ext cx="889000" cy="4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117299</xdr:rowOff>
    </xdr:from>
    <xdr:ext cx="534377" cy="259045"/>
    <xdr:sp macro="" textlink="">
      <xdr:nvSpPr>
        <xdr:cNvPr id="682" name="テキスト ボックス 681"/>
        <xdr:cNvSpPr txBox="1"/>
      </xdr:nvSpPr>
      <xdr:spPr>
        <a:xfrm>
          <a:off x="14325111" y="16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11739</xdr:rowOff>
    </xdr:from>
    <xdr:to>
      <xdr:col>71</xdr:col>
      <xdr:colOff>177800</xdr:colOff>
      <xdr:row>98</xdr:row>
      <xdr:rowOff>60142</xdr:rowOff>
    </xdr:to>
    <xdr:cxnSp macro="">
      <xdr:nvCxnSpPr>
        <xdr:cNvPr id="683" name="直線コネクタ 682"/>
        <xdr:cNvCxnSpPr/>
      </xdr:nvCxnSpPr>
      <xdr:spPr>
        <a:xfrm>
          <a:off x="12814300" y="16642389"/>
          <a:ext cx="889000" cy="21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123379</xdr:rowOff>
    </xdr:from>
    <xdr:ext cx="534377" cy="259045"/>
    <xdr:sp macro="" textlink="">
      <xdr:nvSpPr>
        <xdr:cNvPr id="685" name="テキスト ボックス 684"/>
        <xdr:cNvSpPr txBox="1"/>
      </xdr:nvSpPr>
      <xdr:spPr>
        <a:xfrm>
          <a:off x="13436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104832</xdr:rowOff>
    </xdr:from>
    <xdr:ext cx="534377" cy="259045"/>
    <xdr:sp macro="" textlink="">
      <xdr:nvSpPr>
        <xdr:cNvPr id="687" name="テキスト ボックス 686"/>
        <xdr:cNvSpPr txBox="1"/>
      </xdr:nvSpPr>
      <xdr:spPr>
        <a:xfrm>
          <a:off x="12547111" y="169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80918</xdr:rowOff>
    </xdr:from>
    <xdr:to>
      <xdr:col>85</xdr:col>
      <xdr:colOff>177800</xdr:colOff>
      <xdr:row>99</xdr:row>
      <xdr:rowOff>11068</xdr:rowOff>
    </xdr:to>
    <xdr:sp macro="" textlink="">
      <xdr:nvSpPr>
        <xdr:cNvPr id="693" name="楕円 692"/>
        <xdr:cNvSpPr/>
      </xdr:nvSpPr>
      <xdr:spPr>
        <a:xfrm>
          <a:off x="16268700" y="168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167295</xdr:rowOff>
    </xdr:from>
    <xdr:ext cx="469744" cy="259045"/>
    <xdr:sp macro="" textlink="">
      <xdr:nvSpPr>
        <xdr:cNvPr id="694" name="積立金該当値テキスト"/>
        <xdr:cNvSpPr txBox="1"/>
      </xdr:nvSpPr>
      <xdr:spPr>
        <a:xfrm>
          <a:off x="16370300" y="1679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63860</xdr:rowOff>
    </xdr:from>
    <xdr:to>
      <xdr:col>81</xdr:col>
      <xdr:colOff>101600</xdr:colOff>
      <xdr:row>98</xdr:row>
      <xdr:rowOff>165460</xdr:rowOff>
    </xdr:to>
    <xdr:sp macro="" textlink="">
      <xdr:nvSpPr>
        <xdr:cNvPr id="695" name="楕円 694"/>
        <xdr:cNvSpPr/>
      </xdr:nvSpPr>
      <xdr:spPr>
        <a:xfrm>
          <a:off x="15430500" y="1686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156587</xdr:rowOff>
    </xdr:from>
    <xdr:ext cx="469744" cy="259045"/>
    <xdr:sp macro="" textlink="">
      <xdr:nvSpPr>
        <xdr:cNvPr id="696" name="テキスト ボックス 695"/>
        <xdr:cNvSpPr txBox="1"/>
      </xdr:nvSpPr>
      <xdr:spPr>
        <a:xfrm>
          <a:off x="15246428" y="1695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136472</xdr:rowOff>
    </xdr:from>
    <xdr:to>
      <xdr:col>76</xdr:col>
      <xdr:colOff>165100</xdr:colOff>
      <xdr:row>98</xdr:row>
      <xdr:rowOff>66622</xdr:rowOff>
    </xdr:to>
    <xdr:sp macro="" textlink="">
      <xdr:nvSpPr>
        <xdr:cNvPr id="697" name="楕円 696"/>
        <xdr:cNvSpPr/>
      </xdr:nvSpPr>
      <xdr:spPr>
        <a:xfrm>
          <a:off x="14541500" y="1676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83149</xdr:rowOff>
    </xdr:from>
    <xdr:ext cx="534377" cy="259045"/>
    <xdr:sp macro="" textlink="">
      <xdr:nvSpPr>
        <xdr:cNvPr id="698" name="テキスト ボックス 697"/>
        <xdr:cNvSpPr txBox="1"/>
      </xdr:nvSpPr>
      <xdr:spPr>
        <a:xfrm>
          <a:off x="14325111" y="1654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9342</xdr:rowOff>
    </xdr:from>
    <xdr:to>
      <xdr:col>72</xdr:col>
      <xdr:colOff>38100</xdr:colOff>
      <xdr:row>98</xdr:row>
      <xdr:rowOff>110942</xdr:rowOff>
    </xdr:to>
    <xdr:sp macro="" textlink="">
      <xdr:nvSpPr>
        <xdr:cNvPr id="699" name="楕円 698"/>
        <xdr:cNvSpPr/>
      </xdr:nvSpPr>
      <xdr:spPr>
        <a:xfrm>
          <a:off x="13652500" y="1681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127469</xdr:rowOff>
    </xdr:from>
    <xdr:ext cx="534377" cy="259045"/>
    <xdr:sp macro="" textlink="">
      <xdr:nvSpPr>
        <xdr:cNvPr id="700" name="テキスト ボックス 699"/>
        <xdr:cNvSpPr txBox="1"/>
      </xdr:nvSpPr>
      <xdr:spPr>
        <a:xfrm>
          <a:off x="13436111" y="165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132389</xdr:rowOff>
    </xdr:from>
    <xdr:to>
      <xdr:col>67</xdr:col>
      <xdr:colOff>101600</xdr:colOff>
      <xdr:row>97</xdr:row>
      <xdr:rowOff>62539</xdr:rowOff>
    </xdr:to>
    <xdr:sp macro="" textlink="">
      <xdr:nvSpPr>
        <xdr:cNvPr id="701" name="楕円 700"/>
        <xdr:cNvSpPr/>
      </xdr:nvSpPr>
      <xdr:spPr>
        <a:xfrm>
          <a:off x="12763500" y="1659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79066</xdr:rowOff>
    </xdr:from>
    <xdr:ext cx="534377" cy="259045"/>
    <xdr:sp macro="" textlink="">
      <xdr:nvSpPr>
        <xdr:cNvPr id="702" name="テキスト ボックス 701"/>
        <xdr:cNvSpPr txBox="1"/>
      </xdr:nvSpPr>
      <xdr:spPr>
        <a:xfrm>
          <a:off x="12547111" y="1636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64044</xdr:rowOff>
    </xdr:from>
    <xdr:to>
      <xdr:col>111</xdr:col>
      <xdr:colOff>177800</xdr:colOff>
      <xdr:row>39</xdr:row>
      <xdr:rowOff>98878</xdr:rowOff>
    </xdr:to>
    <xdr:cxnSp macro="">
      <xdr:nvCxnSpPr>
        <xdr:cNvPr id="736" name="直線コネクタ 735"/>
        <xdr:cNvCxnSpPr/>
      </xdr:nvCxnSpPr>
      <xdr:spPr>
        <a:xfrm>
          <a:off x="20434300" y="6579144"/>
          <a:ext cx="889000" cy="20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64044</xdr:rowOff>
    </xdr:from>
    <xdr:to>
      <xdr:col>107</xdr:col>
      <xdr:colOff>50800</xdr:colOff>
      <xdr:row>39</xdr:row>
      <xdr:rowOff>98878</xdr:rowOff>
    </xdr:to>
    <xdr:cxnSp macro="">
      <xdr:nvCxnSpPr>
        <xdr:cNvPr id="739" name="直線コネクタ 738"/>
        <xdr:cNvCxnSpPr/>
      </xdr:nvCxnSpPr>
      <xdr:spPr>
        <a:xfrm flipV="1">
          <a:off x="19545300" y="6579144"/>
          <a:ext cx="889000" cy="20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73967</xdr:rowOff>
    </xdr:from>
    <xdr:ext cx="378565" cy="259045"/>
    <xdr:sp macro="" textlink="">
      <xdr:nvSpPr>
        <xdr:cNvPr id="741" name="テキスト ボックス 740"/>
        <xdr:cNvSpPr txBox="1"/>
      </xdr:nvSpPr>
      <xdr:spPr>
        <a:xfrm>
          <a:off x="20245017" y="6760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13244</xdr:rowOff>
    </xdr:from>
    <xdr:to>
      <xdr:col>107</xdr:col>
      <xdr:colOff>101600</xdr:colOff>
      <xdr:row>38</xdr:row>
      <xdr:rowOff>114844</xdr:rowOff>
    </xdr:to>
    <xdr:sp macro="" textlink="">
      <xdr:nvSpPr>
        <xdr:cNvPr id="756" name="楕円 755"/>
        <xdr:cNvSpPr/>
      </xdr:nvSpPr>
      <xdr:spPr>
        <a:xfrm>
          <a:off x="20383500" y="65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131371</xdr:rowOff>
    </xdr:from>
    <xdr:ext cx="469744" cy="259045"/>
    <xdr:sp macro="" textlink="">
      <xdr:nvSpPr>
        <xdr:cNvPr id="757" name="テキスト ボックス 756"/>
        <xdr:cNvSpPr txBox="1"/>
      </xdr:nvSpPr>
      <xdr:spPr>
        <a:xfrm>
          <a:off x="20199428" y="630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94803</xdr:rowOff>
    </xdr:from>
    <xdr:to>
      <xdr:col>116</xdr:col>
      <xdr:colOff>63500</xdr:colOff>
      <xdr:row>58</xdr:row>
      <xdr:rowOff>100564</xdr:rowOff>
    </xdr:to>
    <xdr:cxnSp macro="">
      <xdr:nvCxnSpPr>
        <xdr:cNvPr id="788" name="直線コネクタ 787"/>
        <xdr:cNvCxnSpPr/>
      </xdr:nvCxnSpPr>
      <xdr:spPr>
        <a:xfrm flipV="1">
          <a:off x="21323300" y="10038903"/>
          <a:ext cx="8382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96951</xdr:rowOff>
    </xdr:from>
    <xdr:to>
      <xdr:col>111</xdr:col>
      <xdr:colOff>177800</xdr:colOff>
      <xdr:row>58</xdr:row>
      <xdr:rowOff>100564</xdr:rowOff>
    </xdr:to>
    <xdr:cxnSp macro="">
      <xdr:nvCxnSpPr>
        <xdr:cNvPr id="791" name="直線コネクタ 790"/>
        <xdr:cNvCxnSpPr/>
      </xdr:nvCxnSpPr>
      <xdr:spPr>
        <a:xfrm>
          <a:off x="20434300" y="10041051"/>
          <a:ext cx="889000" cy="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96951</xdr:rowOff>
    </xdr:from>
    <xdr:to>
      <xdr:col>107</xdr:col>
      <xdr:colOff>50800</xdr:colOff>
      <xdr:row>58</xdr:row>
      <xdr:rowOff>97043</xdr:rowOff>
    </xdr:to>
    <xdr:cxnSp macro="">
      <xdr:nvCxnSpPr>
        <xdr:cNvPr id="794" name="直線コネクタ 793"/>
        <xdr:cNvCxnSpPr/>
      </xdr:nvCxnSpPr>
      <xdr:spPr>
        <a:xfrm flipV="1">
          <a:off x="19545300" y="10041051"/>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97043</xdr:rowOff>
    </xdr:from>
    <xdr:to>
      <xdr:col>102</xdr:col>
      <xdr:colOff>114300</xdr:colOff>
      <xdr:row>58</xdr:row>
      <xdr:rowOff>98141</xdr:rowOff>
    </xdr:to>
    <xdr:cxnSp macro="">
      <xdr:nvCxnSpPr>
        <xdr:cNvPr id="797" name="直線コネクタ 796"/>
        <xdr:cNvCxnSpPr/>
      </xdr:nvCxnSpPr>
      <xdr:spPr>
        <a:xfrm flipV="1">
          <a:off x="18656300" y="10041143"/>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44003</xdr:rowOff>
    </xdr:from>
    <xdr:to>
      <xdr:col>116</xdr:col>
      <xdr:colOff>114300</xdr:colOff>
      <xdr:row>58</xdr:row>
      <xdr:rowOff>145603</xdr:rowOff>
    </xdr:to>
    <xdr:sp macro="" textlink="">
      <xdr:nvSpPr>
        <xdr:cNvPr id="807" name="楕円 806"/>
        <xdr:cNvSpPr/>
      </xdr:nvSpPr>
      <xdr:spPr>
        <a:xfrm>
          <a:off x="22110700" y="998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378565" cy="259045"/>
    <xdr:sp macro="" textlink="">
      <xdr:nvSpPr>
        <xdr:cNvPr id="808" name="貸付金該当値テキスト"/>
        <xdr:cNvSpPr txBox="1"/>
      </xdr:nvSpPr>
      <xdr:spPr>
        <a:xfrm>
          <a:off x="22212300" y="994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49764</xdr:rowOff>
    </xdr:from>
    <xdr:to>
      <xdr:col>112</xdr:col>
      <xdr:colOff>38100</xdr:colOff>
      <xdr:row>58</xdr:row>
      <xdr:rowOff>151364</xdr:rowOff>
    </xdr:to>
    <xdr:sp macro="" textlink="">
      <xdr:nvSpPr>
        <xdr:cNvPr id="809" name="楕円 808"/>
        <xdr:cNvSpPr/>
      </xdr:nvSpPr>
      <xdr:spPr>
        <a:xfrm>
          <a:off x="21272500" y="999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142491</xdr:rowOff>
    </xdr:from>
    <xdr:ext cx="378565" cy="259045"/>
    <xdr:sp macro="" textlink="">
      <xdr:nvSpPr>
        <xdr:cNvPr id="810" name="テキスト ボックス 809"/>
        <xdr:cNvSpPr txBox="1"/>
      </xdr:nvSpPr>
      <xdr:spPr>
        <a:xfrm>
          <a:off x="21134017" y="1008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46151</xdr:rowOff>
    </xdr:from>
    <xdr:to>
      <xdr:col>107</xdr:col>
      <xdr:colOff>101600</xdr:colOff>
      <xdr:row>58</xdr:row>
      <xdr:rowOff>147751</xdr:rowOff>
    </xdr:to>
    <xdr:sp macro="" textlink="">
      <xdr:nvSpPr>
        <xdr:cNvPr id="811" name="楕円 810"/>
        <xdr:cNvSpPr/>
      </xdr:nvSpPr>
      <xdr:spPr>
        <a:xfrm>
          <a:off x="20383500" y="999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138878</xdr:rowOff>
    </xdr:from>
    <xdr:ext cx="378565" cy="259045"/>
    <xdr:sp macro="" textlink="">
      <xdr:nvSpPr>
        <xdr:cNvPr id="812" name="テキスト ボックス 811"/>
        <xdr:cNvSpPr txBox="1"/>
      </xdr:nvSpPr>
      <xdr:spPr>
        <a:xfrm>
          <a:off x="20245017" y="10082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46243</xdr:rowOff>
    </xdr:from>
    <xdr:to>
      <xdr:col>102</xdr:col>
      <xdr:colOff>165100</xdr:colOff>
      <xdr:row>58</xdr:row>
      <xdr:rowOff>147843</xdr:rowOff>
    </xdr:to>
    <xdr:sp macro="" textlink="">
      <xdr:nvSpPr>
        <xdr:cNvPr id="813" name="楕円 812"/>
        <xdr:cNvSpPr/>
      </xdr:nvSpPr>
      <xdr:spPr>
        <a:xfrm>
          <a:off x="19494500" y="999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138970</xdr:rowOff>
    </xdr:from>
    <xdr:ext cx="378565" cy="259045"/>
    <xdr:sp macro="" textlink="">
      <xdr:nvSpPr>
        <xdr:cNvPr id="814" name="テキスト ボックス 813"/>
        <xdr:cNvSpPr txBox="1"/>
      </xdr:nvSpPr>
      <xdr:spPr>
        <a:xfrm>
          <a:off x="19356017" y="10083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47341</xdr:rowOff>
    </xdr:from>
    <xdr:to>
      <xdr:col>98</xdr:col>
      <xdr:colOff>38100</xdr:colOff>
      <xdr:row>58</xdr:row>
      <xdr:rowOff>148941</xdr:rowOff>
    </xdr:to>
    <xdr:sp macro="" textlink="">
      <xdr:nvSpPr>
        <xdr:cNvPr id="815" name="楕円 814"/>
        <xdr:cNvSpPr/>
      </xdr:nvSpPr>
      <xdr:spPr>
        <a:xfrm>
          <a:off x="18605500" y="999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140068</xdr:rowOff>
    </xdr:from>
    <xdr:ext cx="378565" cy="259045"/>
    <xdr:sp macro="" textlink="">
      <xdr:nvSpPr>
        <xdr:cNvPr id="816" name="テキスト ボックス 815"/>
        <xdr:cNvSpPr txBox="1"/>
      </xdr:nvSpPr>
      <xdr:spPr>
        <a:xfrm>
          <a:off x="18467017" y="10084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88219</xdr:rowOff>
    </xdr:from>
    <xdr:to>
      <xdr:col>116</xdr:col>
      <xdr:colOff>63500</xdr:colOff>
      <xdr:row>75</xdr:row>
      <xdr:rowOff>140774</xdr:rowOff>
    </xdr:to>
    <xdr:cxnSp macro="">
      <xdr:nvCxnSpPr>
        <xdr:cNvPr id="844" name="直線コネクタ 843"/>
        <xdr:cNvCxnSpPr/>
      </xdr:nvCxnSpPr>
      <xdr:spPr>
        <a:xfrm>
          <a:off x="21323300" y="12946969"/>
          <a:ext cx="838200" cy="5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88219</xdr:rowOff>
    </xdr:from>
    <xdr:to>
      <xdr:col>111</xdr:col>
      <xdr:colOff>177800</xdr:colOff>
      <xdr:row>75</xdr:row>
      <xdr:rowOff>93774</xdr:rowOff>
    </xdr:to>
    <xdr:cxnSp macro="">
      <xdr:nvCxnSpPr>
        <xdr:cNvPr id="847" name="直線コネクタ 846"/>
        <xdr:cNvCxnSpPr/>
      </xdr:nvCxnSpPr>
      <xdr:spPr>
        <a:xfrm flipV="1">
          <a:off x="20434300" y="12946969"/>
          <a:ext cx="889000" cy="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93774</xdr:rowOff>
    </xdr:from>
    <xdr:to>
      <xdr:col>107</xdr:col>
      <xdr:colOff>50800</xdr:colOff>
      <xdr:row>76</xdr:row>
      <xdr:rowOff>17399</xdr:rowOff>
    </xdr:to>
    <xdr:cxnSp macro="">
      <xdr:nvCxnSpPr>
        <xdr:cNvPr id="850" name="直線コネクタ 849"/>
        <xdr:cNvCxnSpPr/>
      </xdr:nvCxnSpPr>
      <xdr:spPr>
        <a:xfrm flipV="1">
          <a:off x="19545300" y="12952524"/>
          <a:ext cx="889000" cy="9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17399</xdr:rowOff>
    </xdr:from>
    <xdr:to>
      <xdr:col>102</xdr:col>
      <xdr:colOff>114300</xdr:colOff>
      <xdr:row>76</xdr:row>
      <xdr:rowOff>76653</xdr:rowOff>
    </xdr:to>
    <xdr:cxnSp macro="">
      <xdr:nvCxnSpPr>
        <xdr:cNvPr id="853" name="直線コネクタ 852"/>
        <xdr:cNvCxnSpPr/>
      </xdr:nvCxnSpPr>
      <xdr:spPr>
        <a:xfrm flipV="1">
          <a:off x="18656300" y="13047599"/>
          <a:ext cx="889000" cy="5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89974</xdr:rowOff>
    </xdr:from>
    <xdr:to>
      <xdr:col>116</xdr:col>
      <xdr:colOff>114300</xdr:colOff>
      <xdr:row>76</xdr:row>
      <xdr:rowOff>20124</xdr:rowOff>
    </xdr:to>
    <xdr:sp macro="" textlink="">
      <xdr:nvSpPr>
        <xdr:cNvPr id="863" name="楕円 862"/>
        <xdr:cNvSpPr/>
      </xdr:nvSpPr>
      <xdr:spPr>
        <a:xfrm>
          <a:off x="22110700" y="129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112851</xdr:rowOff>
    </xdr:from>
    <xdr:ext cx="534377" cy="259045"/>
    <xdr:sp macro="" textlink="">
      <xdr:nvSpPr>
        <xdr:cNvPr id="864" name="繰出金該当値テキスト"/>
        <xdr:cNvSpPr txBox="1"/>
      </xdr:nvSpPr>
      <xdr:spPr>
        <a:xfrm>
          <a:off x="22212300" y="1280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37419</xdr:rowOff>
    </xdr:from>
    <xdr:to>
      <xdr:col>112</xdr:col>
      <xdr:colOff>38100</xdr:colOff>
      <xdr:row>75</xdr:row>
      <xdr:rowOff>139019</xdr:rowOff>
    </xdr:to>
    <xdr:sp macro="" textlink="">
      <xdr:nvSpPr>
        <xdr:cNvPr id="865" name="楕円 864"/>
        <xdr:cNvSpPr/>
      </xdr:nvSpPr>
      <xdr:spPr>
        <a:xfrm>
          <a:off x="21272500" y="1289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155546</xdr:rowOff>
    </xdr:from>
    <xdr:ext cx="534377" cy="259045"/>
    <xdr:sp macro="" textlink="">
      <xdr:nvSpPr>
        <xdr:cNvPr id="866" name="テキスト ボックス 865"/>
        <xdr:cNvSpPr txBox="1"/>
      </xdr:nvSpPr>
      <xdr:spPr>
        <a:xfrm>
          <a:off x="21056111" y="1267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42974</xdr:rowOff>
    </xdr:from>
    <xdr:to>
      <xdr:col>107</xdr:col>
      <xdr:colOff>101600</xdr:colOff>
      <xdr:row>75</xdr:row>
      <xdr:rowOff>144574</xdr:rowOff>
    </xdr:to>
    <xdr:sp macro="" textlink="">
      <xdr:nvSpPr>
        <xdr:cNvPr id="867" name="楕円 866"/>
        <xdr:cNvSpPr/>
      </xdr:nvSpPr>
      <xdr:spPr>
        <a:xfrm>
          <a:off x="20383500" y="1290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161101</xdr:rowOff>
    </xdr:from>
    <xdr:ext cx="534377" cy="259045"/>
    <xdr:sp macro="" textlink="">
      <xdr:nvSpPr>
        <xdr:cNvPr id="868" name="テキスト ボックス 867"/>
        <xdr:cNvSpPr txBox="1"/>
      </xdr:nvSpPr>
      <xdr:spPr>
        <a:xfrm>
          <a:off x="20167111" y="1267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138049</xdr:rowOff>
    </xdr:from>
    <xdr:to>
      <xdr:col>102</xdr:col>
      <xdr:colOff>165100</xdr:colOff>
      <xdr:row>76</xdr:row>
      <xdr:rowOff>68199</xdr:rowOff>
    </xdr:to>
    <xdr:sp macro="" textlink="">
      <xdr:nvSpPr>
        <xdr:cNvPr id="869" name="楕円 868"/>
        <xdr:cNvSpPr/>
      </xdr:nvSpPr>
      <xdr:spPr>
        <a:xfrm>
          <a:off x="19494500" y="1299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59326</xdr:rowOff>
    </xdr:from>
    <xdr:ext cx="534377" cy="259045"/>
    <xdr:sp macro="" textlink="">
      <xdr:nvSpPr>
        <xdr:cNvPr id="870" name="テキスト ボックス 869"/>
        <xdr:cNvSpPr txBox="1"/>
      </xdr:nvSpPr>
      <xdr:spPr>
        <a:xfrm>
          <a:off x="19278111" y="130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25853</xdr:rowOff>
    </xdr:from>
    <xdr:to>
      <xdr:col>98</xdr:col>
      <xdr:colOff>38100</xdr:colOff>
      <xdr:row>76</xdr:row>
      <xdr:rowOff>127453</xdr:rowOff>
    </xdr:to>
    <xdr:sp macro="" textlink="">
      <xdr:nvSpPr>
        <xdr:cNvPr id="871" name="楕円 870"/>
        <xdr:cNvSpPr/>
      </xdr:nvSpPr>
      <xdr:spPr>
        <a:xfrm>
          <a:off x="18605500" y="1305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118580</xdr:rowOff>
    </xdr:from>
    <xdr:ext cx="534377" cy="259045"/>
    <xdr:sp macro="" textlink="">
      <xdr:nvSpPr>
        <xdr:cNvPr id="872" name="テキスト ボックス 871"/>
        <xdr:cNvSpPr txBox="1"/>
      </xdr:nvSpPr>
      <xdr:spPr>
        <a:xfrm>
          <a:off x="18389111" y="1314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本町は、平成１７年１０月１日に４町村が合併した町である。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居住地間の距離が離れていることもあり、類似団体より公共施設が多い。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職員数は、合併以降大幅に減少しているものの４地域に配置する必要があるため、類似団体より職員数が多い。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毎年人口が減少していることから、住民１人あたりのコストは高くなる傾向がある。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20,362
20,294
1,332.45
17,250,296
16,584,411
658,923
9,429,051
21,936,296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82550</xdr:rowOff>
    </xdr:from>
    <xdr:to>
      <xdr:col>24</xdr:col>
      <xdr:colOff>62865</xdr:colOff>
      <xdr:row>38</xdr:row>
      <xdr:rowOff>96266</xdr:rowOff>
    </xdr:to>
    <xdr:cxnSp macro="">
      <xdr:nvCxnSpPr>
        <xdr:cNvPr id="58" name="直線コネクタ 57"/>
        <xdr:cNvCxnSpPr/>
      </xdr:nvCxnSpPr>
      <xdr:spPr>
        <a:xfrm flipV="1">
          <a:off x="4633595" y="5568950"/>
          <a:ext cx="127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100093</xdr:rowOff>
    </xdr:from>
    <xdr:ext cx="469744" cy="259045"/>
    <xdr:sp macro="" textlink="">
      <xdr:nvSpPr>
        <xdr:cNvPr id="59" name="議会費最小値テキスト"/>
        <xdr:cNvSpPr txBox="1"/>
      </xdr:nvSpPr>
      <xdr:spPr>
        <a:xfrm>
          <a:off x="4686300" y="661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96266</xdr:rowOff>
    </xdr:from>
    <xdr:to>
      <xdr:col>24</xdr:col>
      <xdr:colOff>152400</xdr:colOff>
      <xdr:row>38</xdr:row>
      <xdr:rowOff>96266</xdr:rowOff>
    </xdr:to>
    <xdr:cxnSp macro="">
      <xdr:nvCxnSpPr>
        <xdr:cNvPr id="60" name="直線コネクタ 59"/>
        <xdr:cNvCxnSpPr/>
      </xdr:nvCxnSpPr>
      <xdr:spPr>
        <a:xfrm>
          <a:off x="4546600" y="661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29227</xdr:rowOff>
    </xdr:from>
    <xdr:ext cx="469744" cy="259045"/>
    <xdr:sp macro="" textlink="">
      <xdr:nvSpPr>
        <xdr:cNvPr id="61" name="議会費最大値テキスト"/>
        <xdr:cNvSpPr txBox="1"/>
      </xdr:nvSpPr>
      <xdr:spPr>
        <a:xfrm>
          <a:off x="4686300" y="53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82550</xdr:rowOff>
    </xdr:from>
    <xdr:to>
      <xdr:col>24</xdr:col>
      <xdr:colOff>152400</xdr:colOff>
      <xdr:row>32</xdr:row>
      <xdr:rowOff>82550</xdr:rowOff>
    </xdr:to>
    <xdr:cxnSp macro="">
      <xdr:nvCxnSpPr>
        <xdr:cNvPr id="62" name="直線コネクタ 61"/>
        <xdr:cNvCxnSpPr/>
      </xdr:nvCxnSpPr>
      <xdr:spPr>
        <a:xfrm>
          <a:off x="4546600" y="556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34217</xdr:rowOff>
    </xdr:from>
    <xdr:to>
      <xdr:col>24</xdr:col>
      <xdr:colOff>63500</xdr:colOff>
      <xdr:row>33</xdr:row>
      <xdr:rowOff>34871</xdr:rowOff>
    </xdr:to>
    <xdr:cxnSp macro="">
      <xdr:nvCxnSpPr>
        <xdr:cNvPr id="63" name="直線コネクタ 62"/>
        <xdr:cNvCxnSpPr/>
      </xdr:nvCxnSpPr>
      <xdr:spPr>
        <a:xfrm>
          <a:off x="3797300" y="5692067"/>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116639</xdr:rowOff>
    </xdr:from>
    <xdr:ext cx="469744" cy="259045"/>
    <xdr:sp macro="" textlink="">
      <xdr:nvSpPr>
        <xdr:cNvPr id="64" name="議会費平均値テキスト"/>
        <xdr:cNvSpPr txBox="1"/>
      </xdr:nvSpPr>
      <xdr:spPr>
        <a:xfrm>
          <a:off x="4686300" y="6117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138212</xdr:rowOff>
    </xdr:from>
    <xdr:to>
      <xdr:col>24</xdr:col>
      <xdr:colOff>114300</xdr:colOff>
      <xdr:row>36</xdr:row>
      <xdr:rowOff>68362</xdr:rowOff>
    </xdr:to>
    <xdr:sp macro="" textlink="">
      <xdr:nvSpPr>
        <xdr:cNvPr id="65" name="フローチャート: 判断 64"/>
        <xdr:cNvSpPr/>
      </xdr:nvSpPr>
      <xdr:spPr>
        <a:xfrm>
          <a:off x="45847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35197</xdr:rowOff>
    </xdr:from>
    <xdr:to>
      <xdr:col>19</xdr:col>
      <xdr:colOff>177800</xdr:colOff>
      <xdr:row>33</xdr:row>
      <xdr:rowOff>34217</xdr:rowOff>
    </xdr:to>
    <xdr:cxnSp macro="">
      <xdr:nvCxnSpPr>
        <xdr:cNvPr id="66" name="直線コネクタ 65"/>
        <xdr:cNvCxnSpPr/>
      </xdr:nvCxnSpPr>
      <xdr:spPr>
        <a:xfrm>
          <a:off x="2908300" y="5350147"/>
          <a:ext cx="889000" cy="34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131681</xdr:rowOff>
    </xdr:from>
    <xdr:to>
      <xdr:col>20</xdr:col>
      <xdr:colOff>38100</xdr:colOff>
      <xdr:row>36</xdr:row>
      <xdr:rowOff>61831</xdr:rowOff>
    </xdr:to>
    <xdr:sp macro="" textlink="">
      <xdr:nvSpPr>
        <xdr:cNvPr id="67" name="フローチャート: 判断 66"/>
        <xdr:cNvSpPr/>
      </xdr:nvSpPr>
      <xdr:spPr>
        <a:xfrm>
          <a:off x="3746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52958</xdr:rowOff>
    </xdr:from>
    <xdr:ext cx="469744" cy="259045"/>
    <xdr:sp macro="" textlink="">
      <xdr:nvSpPr>
        <xdr:cNvPr id="68" name="テキスト ボックス 67"/>
        <xdr:cNvSpPr txBox="1"/>
      </xdr:nvSpPr>
      <xdr:spPr>
        <a:xfrm>
          <a:off x="3562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35197</xdr:rowOff>
    </xdr:from>
    <xdr:to>
      <xdr:col>15</xdr:col>
      <xdr:colOff>50800</xdr:colOff>
      <xdr:row>32</xdr:row>
      <xdr:rowOff>105084</xdr:rowOff>
    </xdr:to>
    <xdr:cxnSp macro="">
      <xdr:nvCxnSpPr>
        <xdr:cNvPr id="69" name="直線コネクタ 68"/>
        <xdr:cNvCxnSpPr/>
      </xdr:nvCxnSpPr>
      <xdr:spPr>
        <a:xfrm flipV="1">
          <a:off x="2019300" y="5350147"/>
          <a:ext cx="889000" cy="24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51018</xdr:rowOff>
    </xdr:from>
    <xdr:to>
      <xdr:col>15</xdr:col>
      <xdr:colOff>101600</xdr:colOff>
      <xdr:row>35</xdr:row>
      <xdr:rowOff>152618</xdr:rowOff>
    </xdr:to>
    <xdr:sp macro="" textlink="">
      <xdr:nvSpPr>
        <xdr:cNvPr id="70" name="フローチャート: 判断 69"/>
        <xdr:cNvSpPr/>
      </xdr:nvSpPr>
      <xdr:spPr>
        <a:xfrm>
          <a:off x="2857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143745</xdr:rowOff>
    </xdr:from>
    <xdr:ext cx="469744" cy="259045"/>
    <xdr:sp macro="" textlink="">
      <xdr:nvSpPr>
        <xdr:cNvPr id="71" name="テキスト ボックス 70"/>
        <xdr:cNvSpPr txBox="1"/>
      </xdr:nvSpPr>
      <xdr:spPr>
        <a:xfrm>
          <a:off x="2673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105084</xdr:rowOff>
    </xdr:from>
    <xdr:to>
      <xdr:col>10</xdr:col>
      <xdr:colOff>114300</xdr:colOff>
      <xdr:row>33</xdr:row>
      <xdr:rowOff>19195</xdr:rowOff>
    </xdr:to>
    <xdr:cxnSp macro="">
      <xdr:nvCxnSpPr>
        <xdr:cNvPr id="72" name="直線コネクタ 71"/>
        <xdr:cNvCxnSpPr/>
      </xdr:nvCxnSpPr>
      <xdr:spPr>
        <a:xfrm flipV="1">
          <a:off x="1130300" y="5591484"/>
          <a:ext cx="889000" cy="8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41547</xdr:rowOff>
    </xdr:from>
    <xdr:to>
      <xdr:col>10</xdr:col>
      <xdr:colOff>165100</xdr:colOff>
      <xdr:row>35</xdr:row>
      <xdr:rowOff>143147</xdr:rowOff>
    </xdr:to>
    <xdr:sp macro="" textlink="">
      <xdr:nvSpPr>
        <xdr:cNvPr id="73" name="フローチャート: 判断 72"/>
        <xdr:cNvSpPr/>
      </xdr:nvSpPr>
      <xdr:spPr>
        <a:xfrm>
          <a:off x="1968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134274</xdr:rowOff>
    </xdr:from>
    <xdr:ext cx="469744" cy="259045"/>
    <xdr:sp macro="" textlink="">
      <xdr:nvSpPr>
        <xdr:cNvPr id="74" name="テキスト ボックス 73"/>
        <xdr:cNvSpPr txBox="1"/>
      </xdr:nvSpPr>
      <xdr:spPr>
        <a:xfrm>
          <a:off x="1784428"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66693</xdr:rowOff>
    </xdr:from>
    <xdr:to>
      <xdr:col>6</xdr:col>
      <xdr:colOff>38100</xdr:colOff>
      <xdr:row>35</xdr:row>
      <xdr:rowOff>168293</xdr:rowOff>
    </xdr:to>
    <xdr:sp macro="" textlink="">
      <xdr:nvSpPr>
        <xdr:cNvPr id="75" name="フローチャート: 判断 74"/>
        <xdr:cNvSpPr/>
      </xdr:nvSpPr>
      <xdr:spPr>
        <a:xfrm>
          <a:off x="1079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159420</xdr:rowOff>
    </xdr:from>
    <xdr:ext cx="469744" cy="259045"/>
    <xdr:sp macro="" textlink="">
      <xdr:nvSpPr>
        <xdr:cNvPr id="76" name="テキスト ボックス 75"/>
        <xdr:cNvSpPr txBox="1"/>
      </xdr:nvSpPr>
      <xdr:spPr>
        <a:xfrm>
          <a:off x="895428"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155521</xdr:rowOff>
    </xdr:from>
    <xdr:to>
      <xdr:col>24</xdr:col>
      <xdr:colOff>114300</xdr:colOff>
      <xdr:row>33</xdr:row>
      <xdr:rowOff>85671</xdr:rowOff>
    </xdr:to>
    <xdr:sp macro="" textlink="">
      <xdr:nvSpPr>
        <xdr:cNvPr id="82" name="楕円 81"/>
        <xdr:cNvSpPr/>
      </xdr:nvSpPr>
      <xdr:spPr>
        <a:xfrm>
          <a:off x="4584700" y="56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70448</xdr:rowOff>
    </xdr:from>
    <xdr:ext cx="469744" cy="259045"/>
    <xdr:sp macro="" textlink="">
      <xdr:nvSpPr>
        <xdr:cNvPr id="83" name="議会費該当値テキスト"/>
        <xdr:cNvSpPr txBox="1"/>
      </xdr:nvSpPr>
      <xdr:spPr>
        <a:xfrm>
          <a:off x="4686300" y="555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154867</xdr:rowOff>
    </xdr:from>
    <xdr:to>
      <xdr:col>20</xdr:col>
      <xdr:colOff>38100</xdr:colOff>
      <xdr:row>33</xdr:row>
      <xdr:rowOff>85017</xdr:rowOff>
    </xdr:to>
    <xdr:sp macro="" textlink="">
      <xdr:nvSpPr>
        <xdr:cNvPr id="84" name="楕円 83"/>
        <xdr:cNvSpPr/>
      </xdr:nvSpPr>
      <xdr:spPr>
        <a:xfrm>
          <a:off x="3746500" y="564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101544</xdr:rowOff>
    </xdr:from>
    <xdr:ext cx="469744" cy="259045"/>
    <xdr:sp macro="" textlink="">
      <xdr:nvSpPr>
        <xdr:cNvPr id="85" name="テキスト ボックス 84"/>
        <xdr:cNvSpPr txBox="1"/>
      </xdr:nvSpPr>
      <xdr:spPr>
        <a:xfrm>
          <a:off x="3562428" y="541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155847</xdr:rowOff>
    </xdr:from>
    <xdr:to>
      <xdr:col>15</xdr:col>
      <xdr:colOff>101600</xdr:colOff>
      <xdr:row>31</xdr:row>
      <xdr:rowOff>85997</xdr:rowOff>
    </xdr:to>
    <xdr:sp macro="" textlink="">
      <xdr:nvSpPr>
        <xdr:cNvPr id="86" name="楕円 85"/>
        <xdr:cNvSpPr/>
      </xdr:nvSpPr>
      <xdr:spPr>
        <a:xfrm>
          <a:off x="2857500" y="529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102524</xdr:rowOff>
    </xdr:from>
    <xdr:ext cx="469744" cy="259045"/>
    <xdr:sp macro="" textlink="">
      <xdr:nvSpPr>
        <xdr:cNvPr id="87" name="テキスト ボックス 86"/>
        <xdr:cNvSpPr txBox="1"/>
      </xdr:nvSpPr>
      <xdr:spPr>
        <a:xfrm>
          <a:off x="2673428" y="507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54284</xdr:rowOff>
    </xdr:from>
    <xdr:to>
      <xdr:col>10</xdr:col>
      <xdr:colOff>165100</xdr:colOff>
      <xdr:row>32</xdr:row>
      <xdr:rowOff>155884</xdr:rowOff>
    </xdr:to>
    <xdr:sp macro="" textlink="">
      <xdr:nvSpPr>
        <xdr:cNvPr id="88" name="楕円 87"/>
        <xdr:cNvSpPr/>
      </xdr:nvSpPr>
      <xdr:spPr>
        <a:xfrm>
          <a:off x="1968500" y="554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961</xdr:rowOff>
    </xdr:from>
    <xdr:ext cx="469744" cy="259045"/>
    <xdr:sp macro="" textlink="">
      <xdr:nvSpPr>
        <xdr:cNvPr id="89" name="テキスト ボックス 88"/>
        <xdr:cNvSpPr txBox="1"/>
      </xdr:nvSpPr>
      <xdr:spPr>
        <a:xfrm>
          <a:off x="1784428" y="531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139845</xdr:rowOff>
    </xdr:from>
    <xdr:to>
      <xdr:col>6</xdr:col>
      <xdr:colOff>38100</xdr:colOff>
      <xdr:row>33</xdr:row>
      <xdr:rowOff>69995</xdr:rowOff>
    </xdr:to>
    <xdr:sp macro="" textlink="">
      <xdr:nvSpPr>
        <xdr:cNvPr id="90" name="楕円 89"/>
        <xdr:cNvSpPr/>
      </xdr:nvSpPr>
      <xdr:spPr>
        <a:xfrm>
          <a:off x="1079500" y="562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86522</xdr:rowOff>
    </xdr:from>
    <xdr:ext cx="469744" cy="259045"/>
    <xdr:sp macro="" textlink="">
      <xdr:nvSpPr>
        <xdr:cNvPr id="91" name="テキスト ボックス 90"/>
        <xdr:cNvSpPr txBox="1"/>
      </xdr:nvSpPr>
      <xdr:spPr>
        <a:xfrm>
          <a:off x="895428" y="54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7" name="直線コネクタ 116"/>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8"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9" name="直線コネクタ 118"/>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20"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21" name="直線コネクタ 120"/>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128495</xdr:rowOff>
    </xdr:from>
    <xdr:to>
      <xdr:col>24</xdr:col>
      <xdr:colOff>63500</xdr:colOff>
      <xdr:row>58</xdr:row>
      <xdr:rowOff>22396</xdr:rowOff>
    </xdr:to>
    <xdr:cxnSp macro="">
      <xdr:nvCxnSpPr>
        <xdr:cNvPr id="122" name="直線コネクタ 121"/>
        <xdr:cNvCxnSpPr/>
      </xdr:nvCxnSpPr>
      <xdr:spPr>
        <a:xfrm flipV="1">
          <a:off x="3797300" y="9901145"/>
          <a:ext cx="838200" cy="6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11291</xdr:rowOff>
    </xdr:from>
    <xdr:ext cx="534377" cy="259045"/>
    <xdr:sp macro="" textlink="">
      <xdr:nvSpPr>
        <xdr:cNvPr id="123" name="総務費平均値テキスト"/>
        <xdr:cNvSpPr txBox="1"/>
      </xdr:nvSpPr>
      <xdr:spPr>
        <a:xfrm>
          <a:off x="4686300" y="995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4" name="フローチャート: 判断 123"/>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159729</xdr:rowOff>
    </xdr:from>
    <xdr:to>
      <xdr:col>19</xdr:col>
      <xdr:colOff>177800</xdr:colOff>
      <xdr:row>58</xdr:row>
      <xdr:rowOff>22396</xdr:rowOff>
    </xdr:to>
    <xdr:cxnSp macro="">
      <xdr:nvCxnSpPr>
        <xdr:cNvPr id="125" name="直線コネクタ 124"/>
        <xdr:cNvCxnSpPr/>
      </xdr:nvCxnSpPr>
      <xdr:spPr>
        <a:xfrm>
          <a:off x="2908300" y="9932379"/>
          <a:ext cx="889000" cy="3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6" name="フローチャート: 判断 125"/>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136446</xdr:rowOff>
    </xdr:from>
    <xdr:ext cx="534377" cy="259045"/>
    <xdr:sp macro="" textlink="">
      <xdr:nvSpPr>
        <xdr:cNvPr id="127" name="テキスト ボックス 126"/>
        <xdr:cNvSpPr txBox="1"/>
      </xdr:nvSpPr>
      <xdr:spPr>
        <a:xfrm>
          <a:off x="3530111" y="1008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117826</xdr:rowOff>
    </xdr:from>
    <xdr:to>
      <xdr:col>15</xdr:col>
      <xdr:colOff>50800</xdr:colOff>
      <xdr:row>57</xdr:row>
      <xdr:rowOff>159729</xdr:rowOff>
    </xdr:to>
    <xdr:cxnSp macro="">
      <xdr:nvCxnSpPr>
        <xdr:cNvPr id="128" name="直線コネクタ 127"/>
        <xdr:cNvCxnSpPr/>
      </xdr:nvCxnSpPr>
      <xdr:spPr>
        <a:xfrm>
          <a:off x="2019300" y="9890476"/>
          <a:ext cx="889000" cy="4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9" name="フローチャート: 判断 128"/>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137086</xdr:rowOff>
    </xdr:from>
    <xdr:ext cx="534377" cy="259045"/>
    <xdr:sp macro="" textlink="">
      <xdr:nvSpPr>
        <xdr:cNvPr id="130" name="テキスト ボックス 129"/>
        <xdr:cNvSpPr txBox="1"/>
      </xdr:nvSpPr>
      <xdr:spPr>
        <a:xfrm>
          <a:off x="2641111" y="100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30658</xdr:rowOff>
    </xdr:from>
    <xdr:to>
      <xdr:col>10</xdr:col>
      <xdr:colOff>114300</xdr:colOff>
      <xdr:row>57</xdr:row>
      <xdr:rowOff>117826</xdr:rowOff>
    </xdr:to>
    <xdr:cxnSp macro="">
      <xdr:nvCxnSpPr>
        <xdr:cNvPr id="131" name="直線コネクタ 130"/>
        <xdr:cNvCxnSpPr/>
      </xdr:nvCxnSpPr>
      <xdr:spPr>
        <a:xfrm>
          <a:off x="1130300" y="9803308"/>
          <a:ext cx="889000" cy="8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2" name="フローチャート: 判断 131"/>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136913</xdr:rowOff>
    </xdr:from>
    <xdr:ext cx="534377" cy="259045"/>
    <xdr:sp macro="" textlink="">
      <xdr:nvSpPr>
        <xdr:cNvPr id="133" name="テキスト ボックス 132"/>
        <xdr:cNvSpPr txBox="1"/>
      </xdr:nvSpPr>
      <xdr:spPr>
        <a:xfrm>
          <a:off x="1752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4" name="フローチャート: 判断 133"/>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131795</xdr:rowOff>
    </xdr:from>
    <xdr:ext cx="534377" cy="259045"/>
    <xdr:sp macro="" textlink="">
      <xdr:nvSpPr>
        <xdr:cNvPr id="135" name="テキスト ボックス 134"/>
        <xdr:cNvSpPr txBox="1"/>
      </xdr:nvSpPr>
      <xdr:spPr>
        <a:xfrm>
          <a:off x="863111" y="1007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77695</xdr:rowOff>
    </xdr:from>
    <xdr:to>
      <xdr:col>24</xdr:col>
      <xdr:colOff>114300</xdr:colOff>
      <xdr:row>58</xdr:row>
      <xdr:rowOff>7845</xdr:rowOff>
    </xdr:to>
    <xdr:sp macro="" textlink="">
      <xdr:nvSpPr>
        <xdr:cNvPr id="141" name="楕円 140"/>
        <xdr:cNvSpPr/>
      </xdr:nvSpPr>
      <xdr:spPr>
        <a:xfrm>
          <a:off x="4584700" y="985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100572</xdr:rowOff>
    </xdr:from>
    <xdr:ext cx="534377" cy="259045"/>
    <xdr:sp macro="" textlink="">
      <xdr:nvSpPr>
        <xdr:cNvPr id="142" name="総務費該当値テキスト"/>
        <xdr:cNvSpPr txBox="1"/>
      </xdr:nvSpPr>
      <xdr:spPr>
        <a:xfrm>
          <a:off x="4686300" y="970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143046</xdr:rowOff>
    </xdr:from>
    <xdr:to>
      <xdr:col>20</xdr:col>
      <xdr:colOff>38100</xdr:colOff>
      <xdr:row>58</xdr:row>
      <xdr:rowOff>73196</xdr:rowOff>
    </xdr:to>
    <xdr:sp macro="" textlink="">
      <xdr:nvSpPr>
        <xdr:cNvPr id="143" name="楕円 142"/>
        <xdr:cNvSpPr/>
      </xdr:nvSpPr>
      <xdr:spPr>
        <a:xfrm>
          <a:off x="3746500" y="991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89723</xdr:rowOff>
    </xdr:from>
    <xdr:ext cx="534377" cy="259045"/>
    <xdr:sp macro="" textlink="">
      <xdr:nvSpPr>
        <xdr:cNvPr id="144" name="テキスト ボックス 143"/>
        <xdr:cNvSpPr txBox="1"/>
      </xdr:nvSpPr>
      <xdr:spPr>
        <a:xfrm>
          <a:off x="3530111" y="96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108929</xdr:rowOff>
    </xdr:from>
    <xdr:to>
      <xdr:col>15</xdr:col>
      <xdr:colOff>101600</xdr:colOff>
      <xdr:row>58</xdr:row>
      <xdr:rowOff>39079</xdr:rowOff>
    </xdr:to>
    <xdr:sp macro="" textlink="">
      <xdr:nvSpPr>
        <xdr:cNvPr id="145" name="楕円 144"/>
        <xdr:cNvSpPr/>
      </xdr:nvSpPr>
      <xdr:spPr>
        <a:xfrm>
          <a:off x="2857500" y="988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55606</xdr:rowOff>
    </xdr:from>
    <xdr:ext cx="534377" cy="259045"/>
    <xdr:sp macro="" textlink="">
      <xdr:nvSpPr>
        <xdr:cNvPr id="146" name="テキスト ボックス 145"/>
        <xdr:cNvSpPr txBox="1"/>
      </xdr:nvSpPr>
      <xdr:spPr>
        <a:xfrm>
          <a:off x="2641111" y="965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67026</xdr:rowOff>
    </xdr:from>
    <xdr:to>
      <xdr:col>10</xdr:col>
      <xdr:colOff>165100</xdr:colOff>
      <xdr:row>57</xdr:row>
      <xdr:rowOff>168626</xdr:rowOff>
    </xdr:to>
    <xdr:sp macro="" textlink="">
      <xdr:nvSpPr>
        <xdr:cNvPr id="147" name="楕円 146"/>
        <xdr:cNvSpPr/>
      </xdr:nvSpPr>
      <xdr:spPr>
        <a:xfrm>
          <a:off x="1968500" y="983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13703</xdr:rowOff>
    </xdr:from>
    <xdr:ext cx="534377" cy="259045"/>
    <xdr:sp macro="" textlink="">
      <xdr:nvSpPr>
        <xdr:cNvPr id="148" name="テキスト ボックス 147"/>
        <xdr:cNvSpPr txBox="1"/>
      </xdr:nvSpPr>
      <xdr:spPr>
        <a:xfrm>
          <a:off x="1752111" y="961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151308</xdr:rowOff>
    </xdr:from>
    <xdr:to>
      <xdr:col>6</xdr:col>
      <xdr:colOff>38100</xdr:colOff>
      <xdr:row>57</xdr:row>
      <xdr:rowOff>81458</xdr:rowOff>
    </xdr:to>
    <xdr:sp macro="" textlink="">
      <xdr:nvSpPr>
        <xdr:cNvPr id="149" name="楕円 148"/>
        <xdr:cNvSpPr/>
      </xdr:nvSpPr>
      <xdr:spPr>
        <a:xfrm>
          <a:off x="1079500" y="975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97985</xdr:rowOff>
    </xdr:from>
    <xdr:ext cx="599010" cy="259045"/>
    <xdr:sp macro="" textlink="">
      <xdr:nvSpPr>
        <xdr:cNvPr id="150" name="テキスト ボックス 149"/>
        <xdr:cNvSpPr txBox="1"/>
      </xdr:nvSpPr>
      <xdr:spPr>
        <a:xfrm>
          <a:off x="830795" y="952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5" name="直線コネクタ 174"/>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6"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7" name="直線コネクタ 176"/>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8"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9" name="直線コネクタ 178"/>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96825</xdr:rowOff>
    </xdr:from>
    <xdr:to>
      <xdr:col>24</xdr:col>
      <xdr:colOff>63500</xdr:colOff>
      <xdr:row>75</xdr:row>
      <xdr:rowOff>41567</xdr:rowOff>
    </xdr:to>
    <xdr:cxnSp macro="">
      <xdr:nvCxnSpPr>
        <xdr:cNvPr id="180" name="直線コネクタ 179"/>
        <xdr:cNvCxnSpPr/>
      </xdr:nvCxnSpPr>
      <xdr:spPr>
        <a:xfrm flipV="1">
          <a:off x="3797300" y="12784125"/>
          <a:ext cx="838200" cy="1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81"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2" name="フローチャート: 判断 181"/>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41567</xdr:rowOff>
    </xdr:from>
    <xdr:to>
      <xdr:col>19</xdr:col>
      <xdr:colOff>177800</xdr:colOff>
      <xdr:row>75</xdr:row>
      <xdr:rowOff>83731</xdr:rowOff>
    </xdr:to>
    <xdr:cxnSp macro="">
      <xdr:nvCxnSpPr>
        <xdr:cNvPr id="183" name="直線コネクタ 182"/>
        <xdr:cNvCxnSpPr/>
      </xdr:nvCxnSpPr>
      <xdr:spPr>
        <a:xfrm flipV="1">
          <a:off x="2908300" y="12900317"/>
          <a:ext cx="889000" cy="4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4" name="フローチャート: 判断 183"/>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5" name="テキスト ボックス 184"/>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83731</xdr:rowOff>
    </xdr:from>
    <xdr:to>
      <xdr:col>15</xdr:col>
      <xdr:colOff>50800</xdr:colOff>
      <xdr:row>76</xdr:row>
      <xdr:rowOff>45695</xdr:rowOff>
    </xdr:to>
    <xdr:cxnSp macro="">
      <xdr:nvCxnSpPr>
        <xdr:cNvPr id="186" name="直線コネクタ 185"/>
        <xdr:cNvCxnSpPr/>
      </xdr:nvCxnSpPr>
      <xdr:spPr>
        <a:xfrm flipV="1">
          <a:off x="2019300" y="12942481"/>
          <a:ext cx="889000" cy="1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7" name="フローチャート: 判断 186"/>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117694</xdr:rowOff>
    </xdr:from>
    <xdr:ext cx="599010" cy="259045"/>
    <xdr:sp macro="" textlink="">
      <xdr:nvSpPr>
        <xdr:cNvPr id="188" name="テキスト ボックス 187"/>
        <xdr:cNvSpPr txBox="1"/>
      </xdr:nvSpPr>
      <xdr:spPr>
        <a:xfrm>
          <a:off x="2608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23851</xdr:rowOff>
    </xdr:from>
    <xdr:to>
      <xdr:col>10</xdr:col>
      <xdr:colOff>114300</xdr:colOff>
      <xdr:row>76</xdr:row>
      <xdr:rowOff>45695</xdr:rowOff>
    </xdr:to>
    <xdr:cxnSp macro="">
      <xdr:nvCxnSpPr>
        <xdr:cNvPr id="189" name="直線コネクタ 188"/>
        <xdr:cNvCxnSpPr/>
      </xdr:nvCxnSpPr>
      <xdr:spPr>
        <a:xfrm>
          <a:off x="1130300" y="13054051"/>
          <a:ext cx="8890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90" name="フローチャート: 判断 189"/>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153103</xdr:rowOff>
    </xdr:from>
    <xdr:ext cx="599010" cy="259045"/>
    <xdr:sp macro="" textlink="">
      <xdr:nvSpPr>
        <xdr:cNvPr id="191" name="テキスト ボックス 190"/>
        <xdr:cNvSpPr txBox="1"/>
      </xdr:nvSpPr>
      <xdr:spPr>
        <a:xfrm>
          <a:off x="1719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2" name="フローチャート: 判断 191"/>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40112</xdr:rowOff>
    </xdr:from>
    <xdr:ext cx="599010" cy="259045"/>
    <xdr:sp macro="" textlink="">
      <xdr:nvSpPr>
        <xdr:cNvPr id="193" name="テキスト ボックス 192"/>
        <xdr:cNvSpPr txBox="1"/>
      </xdr:nvSpPr>
      <xdr:spPr>
        <a:xfrm>
          <a:off x="830795" y="1341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46025</xdr:rowOff>
    </xdr:from>
    <xdr:to>
      <xdr:col>24</xdr:col>
      <xdr:colOff>114300</xdr:colOff>
      <xdr:row>74</xdr:row>
      <xdr:rowOff>147625</xdr:rowOff>
    </xdr:to>
    <xdr:sp macro="" textlink="">
      <xdr:nvSpPr>
        <xdr:cNvPr id="199" name="楕円 198"/>
        <xdr:cNvSpPr/>
      </xdr:nvSpPr>
      <xdr:spPr>
        <a:xfrm>
          <a:off x="4584700" y="1273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68902</xdr:rowOff>
    </xdr:from>
    <xdr:ext cx="599010" cy="259045"/>
    <xdr:sp macro="" textlink="">
      <xdr:nvSpPr>
        <xdr:cNvPr id="200" name="民生費該当値テキスト"/>
        <xdr:cNvSpPr txBox="1"/>
      </xdr:nvSpPr>
      <xdr:spPr>
        <a:xfrm>
          <a:off x="4686300" y="1258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162217</xdr:rowOff>
    </xdr:from>
    <xdr:to>
      <xdr:col>20</xdr:col>
      <xdr:colOff>38100</xdr:colOff>
      <xdr:row>75</xdr:row>
      <xdr:rowOff>92367</xdr:rowOff>
    </xdr:to>
    <xdr:sp macro="" textlink="">
      <xdr:nvSpPr>
        <xdr:cNvPr id="201" name="楕円 200"/>
        <xdr:cNvSpPr/>
      </xdr:nvSpPr>
      <xdr:spPr>
        <a:xfrm>
          <a:off x="3746500" y="1284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108894</xdr:rowOff>
    </xdr:from>
    <xdr:ext cx="599010" cy="259045"/>
    <xdr:sp macro="" textlink="">
      <xdr:nvSpPr>
        <xdr:cNvPr id="202" name="テキスト ボックス 201"/>
        <xdr:cNvSpPr txBox="1"/>
      </xdr:nvSpPr>
      <xdr:spPr>
        <a:xfrm>
          <a:off x="3497795" y="1262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32931</xdr:rowOff>
    </xdr:from>
    <xdr:to>
      <xdr:col>15</xdr:col>
      <xdr:colOff>101600</xdr:colOff>
      <xdr:row>75</xdr:row>
      <xdr:rowOff>134531</xdr:rowOff>
    </xdr:to>
    <xdr:sp macro="" textlink="">
      <xdr:nvSpPr>
        <xdr:cNvPr id="203" name="楕円 202"/>
        <xdr:cNvSpPr/>
      </xdr:nvSpPr>
      <xdr:spPr>
        <a:xfrm>
          <a:off x="2857500" y="1289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151058</xdr:rowOff>
    </xdr:from>
    <xdr:ext cx="599010" cy="259045"/>
    <xdr:sp macro="" textlink="">
      <xdr:nvSpPr>
        <xdr:cNvPr id="204" name="テキスト ボックス 203"/>
        <xdr:cNvSpPr txBox="1"/>
      </xdr:nvSpPr>
      <xdr:spPr>
        <a:xfrm>
          <a:off x="2608795" y="1266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166345</xdr:rowOff>
    </xdr:from>
    <xdr:to>
      <xdr:col>10</xdr:col>
      <xdr:colOff>165100</xdr:colOff>
      <xdr:row>76</xdr:row>
      <xdr:rowOff>96495</xdr:rowOff>
    </xdr:to>
    <xdr:sp macro="" textlink="">
      <xdr:nvSpPr>
        <xdr:cNvPr id="205" name="楕円 204"/>
        <xdr:cNvSpPr/>
      </xdr:nvSpPr>
      <xdr:spPr>
        <a:xfrm>
          <a:off x="1968500" y="1302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113022</xdr:rowOff>
    </xdr:from>
    <xdr:ext cx="599010" cy="259045"/>
    <xdr:sp macro="" textlink="">
      <xdr:nvSpPr>
        <xdr:cNvPr id="206" name="テキスト ボックス 205"/>
        <xdr:cNvSpPr txBox="1"/>
      </xdr:nvSpPr>
      <xdr:spPr>
        <a:xfrm>
          <a:off x="1719795" y="128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144500</xdr:rowOff>
    </xdr:from>
    <xdr:to>
      <xdr:col>6</xdr:col>
      <xdr:colOff>38100</xdr:colOff>
      <xdr:row>76</xdr:row>
      <xdr:rowOff>74650</xdr:rowOff>
    </xdr:to>
    <xdr:sp macro="" textlink="">
      <xdr:nvSpPr>
        <xdr:cNvPr id="207" name="楕円 206"/>
        <xdr:cNvSpPr/>
      </xdr:nvSpPr>
      <xdr:spPr>
        <a:xfrm>
          <a:off x="1079500" y="130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91177</xdr:rowOff>
    </xdr:from>
    <xdr:ext cx="599010" cy="259045"/>
    <xdr:sp macro="" textlink="">
      <xdr:nvSpPr>
        <xdr:cNvPr id="208" name="テキスト ボックス 207"/>
        <xdr:cNvSpPr txBox="1"/>
      </xdr:nvSpPr>
      <xdr:spPr>
        <a:xfrm>
          <a:off x="830795" y="1277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8" name="直線コネクタ 227"/>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9"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30" name="直線コネクタ 229"/>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31"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2" name="直線コネクタ 231"/>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108062</xdr:rowOff>
    </xdr:from>
    <xdr:to>
      <xdr:col>24</xdr:col>
      <xdr:colOff>63500</xdr:colOff>
      <xdr:row>95</xdr:row>
      <xdr:rowOff>90666</xdr:rowOff>
    </xdr:to>
    <xdr:cxnSp macro="">
      <xdr:nvCxnSpPr>
        <xdr:cNvPr id="233" name="直線コネクタ 232"/>
        <xdr:cNvCxnSpPr/>
      </xdr:nvCxnSpPr>
      <xdr:spPr>
        <a:xfrm flipV="1">
          <a:off x="3797300" y="16224362"/>
          <a:ext cx="838200" cy="15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103984</xdr:rowOff>
    </xdr:from>
    <xdr:ext cx="534377" cy="259045"/>
    <xdr:sp macro="" textlink="">
      <xdr:nvSpPr>
        <xdr:cNvPr id="234" name="衛生費平均値テキスト"/>
        <xdr:cNvSpPr txBox="1"/>
      </xdr:nvSpPr>
      <xdr:spPr>
        <a:xfrm>
          <a:off x="4686300" y="1656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5" name="フローチャート: 判断 234"/>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90666</xdr:rowOff>
    </xdr:from>
    <xdr:to>
      <xdr:col>19</xdr:col>
      <xdr:colOff>177800</xdr:colOff>
      <xdr:row>95</xdr:row>
      <xdr:rowOff>135413</xdr:rowOff>
    </xdr:to>
    <xdr:cxnSp macro="">
      <xdr:nvCxnSpPr>
        <xdr:cNvPr id="236" name="直線コネクタ 235"/>
        <xdr:cNvCxnSpPr/>
      </xdr:nvCxnSpPr>
      <xdr:spPr>
        <a:xfrm flipV="1">
          <a:off x="2908300" y="16378416"/>
          <a:ext cx="889000" cy="4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7" name="フローチャート: 判断 236"/>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25739</xdr:rowOff>
    </xdr:from>
    <xdr:ext cx="534377" cy="259045"/>
    <xdr:sp macro="" textlink="">
      <xdr:nvSpPr>
        <xdr:cNvPr id="238" name="テキスト ボックス 237"/>
        <xdr:cNvSpPr txBox="1"/>
      </xdr:nvSpPr>
      <xdr:spPr>
        <a:xfrm>
          <a:off x="3530111" y="1665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135413</xdr:rowOff>
    </xdr:from>
    <xdr:to>
      <xdr:col>15</xdr:col>
      <xdr:colOff>50800</xdr:colOff>
      <xdr:row>96</xdr:row>
      <xdr:rowOff>16684</xdr:rowOff>
    </xdr:to>
    <xdr:cxnSp macro="">
      <xdr:nvCxnSpPr>
        <xdr:cNvPr id="239" name="直線コネクタ 238"/>
        <xdr:cNvCxnSpPr/>
      </xdr:nvCxnSpPr>
      <xdr:spPr>
        <a:xfrm flipV="1">
          <a:off x="2019300" y="16423163"/>
          <a:ext cx="889000" cy="5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40" name="フローチャート: 判断 239"/>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51863</xdr:rowOff>
    </xdr:from>
    <xdr:ext cx="534377" cy="259045"/>
    <xdr:sp macro="" textlink="">
      <xdr:nvSpPr>
        <xdr:cNvPr id="241" name="テキスト ボックス 240"/>
        <xdr:cNvSpPr txBox="1"/>
      </xdr:nvSpPr>
      <xdr:spPr>
        <a:xfrm>
          <a:off x="2641111" y="166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16684</xdr:rowOff>
    </xdr:from>
    <xdr:to>
      <xdr:col>10</xdr:col>
      <xdr:colOff>114300</xdr:colOff>
      <xdr:row>96</xdr:row>
      <xdr:rowOff>19348</xdr:rowOff>
    </xdr:to>
    <xdr:cxnSp macro="">
      <xdr:nvCxnSpPr>
        <xdr:cNvPr id="242" name="直線コネクタ 241"/>
        <xdr:cNvCxnSpPr/>
      </xdr:nvCxnSpPr>
      <xdr:spPr>
        <a:xfrm flipV="1">
          <a:off x="1130300" y="16475884"/>
          <a:ext cx="889000" cy="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3" name="フローチャート: 判断 242"/>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48308</xdr:rowOff>
    </xdr:from>
    <xdr:ext cx="534377" cy="259045"/>
    <xdr:sp macro="" textlink="">
      <xdr:nvSpPr>
        <xdr:cNvPr id="244" name="テキスト ボックス 243"/>
        <xdr:cNvSpPr txBox="1"/>
      </xdr:nvSpPr>
      <xdr:spPr>
        <a:xfrm>
          <a:off x="1752111" y="166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5" name="フローチャート: 判断 244"/>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6" name="テキスト ボックス 245"/>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57262</xdr:rowOff>
    </xdr:from>
    <xdr:to>
      <xdr:col>24</xdr:col>
      <xdr:colOff>114300</xdr:colOff>
      <xdr:row>94</xdr:row>
      <xdr:rowOff>158862</xdr:rowOff>
    </xdr:to>
    <xdr:sp macro="" textlink="">
      <xdr:nvSpPr>
        <xdr:cNvPr id="252" name="楕円 251"/>
        <xdr:cNvSpPr/>
      </xdr:nvSpPr>
      <xdr:spPr>
        <a:xfrm>
          <a:off x="4584700" y="1617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80139</xdr:rowOff>
    </xdr:from>
    <xdr:ext cx="599010" cy="259045"/>
    <xdr:sp macro="" textlink="">
      <xdr:nvSpPr>
        <xdr:cNvPr id="253" name="衛生費該当値テキスト"/>
        <xdr:cNvSpPr txBox="1"/>
      </xdr:nvSpPr>
      <xdr:spPr>
        <a:xfrm>
          <a:off x="4686300" y="160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39866</xdr:rowOff>
    </xdr:from>
    <xdr:to>
      <xdr:col>20</xdr:col>
      <xdr:colOff>38100</xdr:colOff>
      <xdr:row>95</xdr:row>
      <xdr:rowOff>141466</xdr:rowOff>
    </xdr:to>
    <xdr:sp macro="" textlink="">
      <xdr:nvSpPr>
        <xdr:cNvPr id="254" name="楕円 253"/>
        <xdr:cNvSpPr/>
      </xdr:nvSpPr>
      <xdr:spPr>
        <a:xfrm>
          <a:off x="3746500" y="1632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157993</xdr:rowOff>
    </xdr:from>
    <xdr:ext cx="534377" cy="259045"/>
    <xdr:sp macro="" textlink="">
      <xdr:nvSpPr>
        <xdr:cNvPr id="255" name="テキスト ボックス 254"/>
        <xdr:cNvSpPr txBox="1"/>
      </xdr:nvSpPr>
      <xdr:spPr>
        <a:xfrm>
          <a:off x="3530111" y="1610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84613</xdr:rowOff>
    </xdr:from>
    <xdr:to>
      <xdr:col>15</xdr:col>
      <xdr:colOff>101600</xdr:colOff>
      <xdr:row>96</xdr:row>
      <xdr:rowOff>14763</xdr:rowOff>
    </xdr:to>
    <xdr:sp macro="" textlink="">
      <xdr:nvSpPr>
        <xdr:cNvPr id="256" name="楕円 255"/>
        <xdr:cNvSpPr/>
      </xdr:nvSpPr>
      <xdr:spPr>
        <a:xfrm>
          <a:off x="2857500" y="1637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31290</xdr:rowOff>
    </xdr:from>
    <xdr:ext cx="534377" cy="259045"/>
    <xdr:sp macro="" textlink="">
      <xdr:nvSpPr>
        <xdr:cNvPr id="257" name="テキスト ボックス 256"/>
        <xdr:cNvSpPr txBox="1"/>
      </xdr:nvSpPr>
      <xdr:spPr>
        <a:xfrm>
          <a:off x="2641111" y="161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137334</xdr:rowOff>
    </xdr:from>
    <xdr:to>
      <xdr:col>10</xdr:col>
      <xdr:colOff>165100</xdr:colOff>
      <xdr:row>96</xdr:row>
      <xdr:rowOff>67484</xdr:rowOff>
    </xdr:to>
    <xdr:sp macro="" textlink="">
      <xdr:nvSpPr>
        <xdr:cNvPr id="258" name="楕円 257"/>
        <xdr:cNvSpPr/>
      </xdr:nvSpPr>
      <xdr:spPr>
        <a:xfrm>
          <a:off x="1968500" y="1642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84011</xdr:rowOff>
    </xdr:from>
    <xdr:ext cx="534377" cy="259045"/>
    <xdr:sp macro="" textlink="">
      <xdr:nvSpPr>
        <xdr:cNvPr id="259" name="テキスト ボックス 258"/>
        <xdr:cNvSpPr txBox="1"/>
      </xdr:nvSpPr>
      <xdr:spPr>
        <a:xfrm>
          <a:off x="1752111" y="1620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139998</xdr:rowOff>
    </xdr:from>
    <xdr:to>
      <xdr:col>6</xdr:col>
      <xdr:colOff>38100</xdr:colOff>
      <xdr:row>96</xdr:row>
      <xdr:rowOff>70148</xdr:rowOff>
    </xdr:to>
    <xdr:sp macro="" textlink="">
      <xdr:nvSpPr>
        <xdr:cNvPr id="260" name="楕円 259"/>
        <xdr:cNvSpPr/>
      </xdr:nvSpPr>
      <xdr:spPr>
        <a:xfrm>
          <a:off x="1079500" y="1642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86675</xdr:rowOff>
    </xdr:from>
    <xdr:ext cx="534377" cy="259045"/>
    <xdr:sp macro="" textlink="">
      <xdr:nvSpPr>
        <xdr:cNvPr id="261" name="テキスト ボックス 260"/>
        <xdr:cNvSpPr txBox="1"/>
      </xdr:nvSpPr>
      <xdr:spPr>
        <a:xfrm>
          <a:off x="863111" y="1620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5" name="直線コネクタ 284"/>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8"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9" name="直線コネクタ 288"/>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76454</xdr:rowOff>
    </xdr:from>
    <xdr:to>
      <xdr:col>55</xdr:col>
      <xdr:colOff>0</xdr:colOff>
      <xdr:row>35</xdr:row>
      <xdr:rowOff>28829</xdr:rowOff>
    </xdr:to>
    <xdr:cxnSp macro="">
      <xdr:nvCxnSpPr>
        <xdr:cNvPr id="290" name="直線コネクタ 289"/>
        <xdr:cNvCxnSpPr/>
      </xdr:nvCxnSpPr>
      <xdr:spPr>
        <a:xfrm flipV="1">
          <a:off x="9639300" y="5905754"/>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134002</xdr:rowOff>
    </xdr:from>
    <xdr:ext cx="378565" cy="259045"/>
    <xdr:sp macro="" textlink="">
      <xdr:nvSpPr>
        <xdr:cNvPr id="291" name="労働費平均値テキスト"/>
        <xdr:cNvSpPr txBox="1"/>
      </xdr:nvSpPr>
      <xdr:spPr>
        <a:xfrm>
          <a:off x="10528300" y="6477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2" name="フローチャート: 判断 291"/>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106934</xdr:rowOff>
    </xdr:from>
    <xdr:to>
      <xdr:col>50</xdr:col>
      <xdr:colOff>114300</xdr:colOff>
      <xdr:row>35</xdr:row>
      <xdr:rowOff>28829</xdr:rowOff>
    </xdr:to>
    <xdr:cxnSp macro="">
      <xdr:nvCxnSpPr>
        <xdr:cNvPr id="293" name="直線コネクタ 292"/>
        <xdr:cNvCxnSpPr/>
      </xdr:nvCxnSpPr>
      <xdr:spPr>
        <a:xfrm>
          <a:off x="8750300" y="5936234"/>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4" name="フローチャート: 判断 293"/>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78376</xdr:rowOff>
    </xdr:from>
    <xdr:ext cx="378565" cy="259045"/>
    <xdr:sp macro="" textlink="">
      <xdr:nvSpPr>
        <xdr:cNvPr id="295" name="テキスト ボックス 294"/>
        <xdr:cNvSpPr txBox="1"/>
      </xdr:nvSpPr>
      <xdr:spPr>
        <a:xfrm>
          <a:off x="9450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106934</xdr:rowOff>
    </xdr:from>
    <xdr:to>
      <xdr:col>45</xdr:col>
      <xdr:colOff>177800</xdr:colOff>
      <xdr:row>37</xdr:row>
      <xdr:rowOff>24638</xdr:rowOff>
    </xdr:to>
    <xdr:cxnSp macro="">
      <xdr:nvCxnSpPr>
        <xdr:cNvPr id="296" name="直線コネクタ 295"/>
        <xdr:cNvCxnSpPr/>
      </xdr:nvCxnSpPr>
      <xdr:spPr>
        <a:xfrm flipV="1">
          <a:off x="7861300" y="5936234"/>
          <a:ext cx="889000" cy="43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7" name="フローチャート: 判断 296"/>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39133</xdr:rowOff>
    </xdr:from>
    <xdr:ext cx="378565" cy="259045"/>
    <xdr:sp macro="" textlink="">
      <xdr:nvSpPr>
        <xdr:cNvPr id="298" name="テキスト ボックス 297"/>
        <xdr:cNvSpPr txBox="1"/>
      </xdr:nvSpPr>
      <xdr:spPr>
        <a:xfrm>
          <a:off x="8561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167894</xdr:rowOff>
    </xdr:from>
    <xdr:to>
      <xdr:col>41</xdr:col>
      <xdr:colOff>50800</xdr:colOff>
      <xdr:row>37</xdr:row>
      <xdr:rowOff>24638</xdr:rowOff>
    </xdr:to>
    <xdr:cxnSp macro="">
      <xdr:nvCxnSpPr>
        <xdr:cNvPr id="299" name="直線コネクタ 298"/>
        <xdr:cNvCxnSpPr/>
      </xdr:nvCxnSpPr>
      <xdr:spPr>
        <a:xfrm>
          <a:off x="6972300" y="6168644"/>
          <a:ext cx="889000" cy="19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300" name="フローチャート: 判断 299"/>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301" name="テキスト ボックス 300"/>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2" name="フローチャート: 判断 301"/>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133240</xdr:rowOff>
    </xdr:from>
    <xdr:ext cx="469744" cy="259045"/>
    <xdr:sp macro="" textlink="">
      <xdr:nvSpPr>
        <xdr:cNvPr id="303" name="テキスト ボックス 302"/>
        <xdr:cNvSpPr txBox="1"/>
      </xdr:nvSpPr>
      <xdr:spPr>
        <a:xfrm>
          <a:off x="6737428"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25654</xdr:rowOff>
    </xdr:from>
    <xdr:to>
      <xdr:col>55</xdr:col>
      <xdr:colOff>50800</xdr:colOff>
      <xdr:row>34</xdr:row>
      <xdr:rowOff>127254</xdr:rowOff>
    </xdr:to>
    <xdr:sp macro="" textlink="">
      <xdr:nvSpPr>
        <xdr:cNvPr id="309" name="楕円 308"/>
        <xdr:cNvSpPr/>
      </xdr:nvSpPr>
      <xdr:spPr>
        <a:xfrm>
          <a:off x="10426700" y="58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48531</xdr:rowOff>
    </xdr:from>
    <xdr:ext cx="469744" cy="259045"/>
    <xdr:sp macro="" textlink="">
      <xdr:nvSpPr>
        <xdr:cNvPr id="310" name="労働費該当値テキスト"/>
        <xdr:cNvSpPr txBox="1"/>
      </xdr:nvSpPr>
      <xdr:spPr>
        <a:xfrm>
          <a:off x="10528300" y="570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149479</xdr:rowOff>
    </xdr:from>
    <xdr:to>
      <xdr:col>50</xdr:col>
      <xdr:colOff>165100</xdr:colOff>
      <xdr:row>35</xdr:row>
      <xdr:rowOff>79629</xdr:rowOff>
    </xdr:to>
    <xdr:sp macro="" textlink="">
      <xdr:nvSpPr>
        <xdr:cNvPr id="311" name="楕円 310"/>
        <xdr:cNvSpPr/>
      </xdr:nvSpPr>
      <xdr:spPr>
        <a:xfrm>
          <a:off x="9588500" y="59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96156</xdr:rowOff>
    </xdr:from>
    <xdr:ext cx="469744" cy="259045"/>
    <xdr:sp macro="" textlink="">
      <xdr:nvSpPr>
        <xdr:cNvPr id="312" name="テキスト ボックス 311"/>
        <xdr:cNvSpPr txBox="1"/>
      </xdr:nvSpPr>
      <xdr:spPr>
        <a:xfrm>
          <a:off x="9404428" y="575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56134</xdr:rowOff>
    </xdr:from>
    <xdr:to>
      <xdr:col>46</xdr:col>
      <xdr:colOff>38100</xdr:colOff>
      <xdr:row>34</xdr:row>
      <xdr:rowOff>157734</xdr:rowOff>
    </xdr:to>
    <xdr:sp macro="" textlink="">
      <xdr:nvSpPr>
        <xdr:cNvPr id="313" name="楕円 312"/>
        <xdr:cNvSpPr/>
      </xdr:nvSpPr>
      <xdr:spPr>
        <a:xfrm>
          <a:off x="8699500" y="58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2811</xdr:rowOff>
    </xdr:from>
    <xdr:ext cx="469744" cy="259045"/>
    <xdr:sp macro="" textlink="">
      <xdr:nvSpPr>
        <xdr:cNvPr id="314" name="テキスト ボックス 313"/>
        <xdr:cNvSpPr txBox="1"/>
      </xdr:nvSpPr>
      <xdr:spPr>
        <a:xfrm>
          <a:off x="8515428" y="566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145288</xdr:rowOff>
    </xdr:from>
    <xdr:to>
      <xdr:col>41</xdr:col>
      <xdr:colOff>101600</xdr:colOff>
      <xdr:row>37</xdr:row>
      <xdr:rowOff>75438</xdr:rowOff>
    </xdr:to>
    <xdr:sp macro="" textlink="">
      <xdr:nvSpPr>
        <xdr:cNvPr id="315" name="楕円 314"/>
        <xdr:cNvSpPr/>
      </xdr:nvSpPr>
      <xdr:spPr>
        <a:xfrm>
          <a:off x="7810500" y="63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66565</xdr:rowOff>
    </xdr:from>
    <xdr:ext cx="378565" cy="259045"/>
    <xdr:sp macro="" textlink="">
      <xdr:nvSpPr>
        <xdr:cNvPr id="316" name="テキスト ボックス 315"/>
        <xdr:cNvSpPr txBox="1"/>
      </xdr:nvSpPr>
      <xdr:spPr>
        <a:xfrm>
          <a:off x="7672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117094</xdr:rowOff>
    </xdr:from>
    <xdr:to>
      <xdr:col>36</xdr:col>
      <xdr:colOff>165100</xdr:colOff>
      <xdr:row>36</xdr:row>
      <xdr:rowOff>47244</xdr:rowOff>
    </xdr:to>
    <xdr:sp macro="" textlink="">
      <xdr:nvSpPr>
        <xdr:cNvPr id="317" name="楕円 316"/>
        <xdr:cNvSpPr/>
      </xdr:nvSpPr>
      <xdr:spPr>
        <a:xfrm>
          <a:off x="6921500" y="611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63771</xdr:rowOff>
    </xdr:from>
    <xdr:ext cx="469744" cy="259045"/>
    <xdr:sp macro="" textlink="">
      <xdr:nvSpPr>
        <xdr:cNvPr id="318" name="テキスト ボックス 317"/>
        <xdr:cNvSpPr txBox="1"/>
      </xdr:nvSpPr>
      <xdr:spPr>
        <a:xfrm>
          <a:off x="6737428" y="589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4" name="直線コネクタ 343"/>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5"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6" name="直線コネクタ 345"/>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7"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8" name="直線コネクタ 347"/>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95204</xdr:rowOff>
    </xdr:from>
    <xdr:to>
      <xdr:col>55</xdr:col>
      <xdr:colOff>0</xdr:colOff>
      <xdr:row>57</xdr:row>
      <xdr:rowOff>65487</xdr:rowOff>
    </xdr:to>
    <xdr:cxnSp macro="">
      <xdr:nvCxnSpPr>
        <xdr:cNvPr id="349" name="直線コネクタ 348"/>
        <xdr:cNvCxnSpPr/>
      </xdr:nvCxnSpPr>
      <xdr:spPr>
        <a:xfrm flipV="1">
          <a:off x="9639300" y="9182054"/>
          <a:ext cx="838200" cy="6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19239</xdr:rowOff>
    </xdr:from>
    <xdr:ext cx="534377" cy="259045"/>
    <xdr:sp macro="" textlink="">
      <xdr:nvSpPr>
        <xdr:cNvPr id="350" name="農林水産業費平均値テキスト"/>
        <xdr:cNvSpPr txBox="1"/>
      </xdr:nvSpPr>
      <xdr:spPr>
        <a:xfrm>
          <a:off x="10528300" y="9963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51" name="フローチャート: 判断 350"/>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65487</xdr:rowOff>
    </xdr:from>
    <xdr:to>
      <xdr:col>50</xdr:col>
      <xdr:colOff>114300</xdr:colOff>
      <xdr:row>57</xdr:row>
      <xdr:rowOff>74419</xdr:rowOff>
    </xdr:to>
    <xdr:cxnSp macro="">
      <xdr:nvCxnSpPr>
        <xdr:cNvPr id="352" name="直線コネクタ 351"/>
        <xdr:cNvCxnSpPr/>
      </xdr:nvCxnSpPr>
      <xdr:spPr>
        <a:xfrm flipV="1">
          <a:off x="8750300" y="9838137"/>
          <a:ext cx="889000" cy="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3" name="フローチャート: 判断 352"/>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137801</xdr:rowOff>
    </xdr:from>
    <xdr:ext cx="534377" cy="259045"/>
    <xdr:sp macro="" textlink="">
      <xdr:nvSpPr>
        <xdr:cNvPr id="354" name="テキスト ボックス 353"/>
        <xdr:cNvSpPr txBox="1"/>
      </xdr:nvSpPr>
      <xdr:spPr>
        <a:xfrm>
          <a:off x="937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66107</xdr:rowOff>
    </xdr:from>
    <xdr:to>
      <xdr:col>45</xdr:col>
      <xdr:colOff>177800</xdr:colOff>
      <xdr:row>57</xdr:row>
      <xdr:rowOff>74419</xdr:rowOff>
    </xdr:to>
    <xdr:cxnSp macro="">
      <xdr:nvCxnSpPr>
        <xdr:cNvPr id="355" name="直線コネクタ 354"/>
        <xdr:cNvCxnSpPr/>
      </xdr:nvCxnSpPr>
      <xdr:spPr>
        <a:xfrm>
          <a:off x="7861300" y="9838757"/>
          <a:ext cx="889000" cy="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6" name="フローチャート: 判断 355"/>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160972</xdr:rowOff>
    </xdr:from>
    <xdr:ext cx="469744" cy="259045"/>
    <xdr:sp macro="" textlink="">
      <xdr:nvSpPr>
        <xdr:cNvPr id="357" name="テキスト ボックス 356"/>
        <xdr:cNvSpPr txBox="1"/>
      </xdr:nvSpPr>
      <xdr:spPr>
        <a:xfrm>
          <a:off x="8515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47476</xdr:rowOff>
    </xdr:from>
    <xdr:to>
      <xdr:col>41</xdr:col>
      <xdr:colOff>50800</xdr:colOff>
      <xdr:row>57</xdr:row>
      <xdr:rowOff>66107</xdr:rowOff>
    </xdr:to>
    <xdr:cxnSp macro="">
      <xdr:nvCxnSpPr>
        <xdr:cNvPr id="358" name="直線コネクタ 357"/>
        <xdr:cNvCxnSpPr/>
      </xdr:nvCxnSpPr>
      <xdr:spPr>
        <a:xfrm>
          <a:off x="6972300" y="9648676"/>
          <a:ext cx="889000" cy="19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9" name="フローチャート: 判断 358"/>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132788</xdr:rowOff>
    </xdr:from>
    <xdr:ext cx="534377" cy="259045"/>
    <xdr:sp macro="" textlink="">
      <xdr:nvSpPr>
        <xdr:cNvPr id="360" name="テキスト ボックス 359"/>
        <xdr:cNvSpPr txBox="1"/>
      </xdr:nvSpPr>
      <xdr:spPr>
        <a:xfrm>
          <a:off x="7594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61" name="フローチャート: 判断 360"/>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92816</xdr:rowOff>
    </xdr:from>
    <xdr:ext cx="534377" cy="259045"/>
    <xdr:sp macro="" textlink="">
      <xdr:nvSpPr>
        <xdr:cNvPr id="362" name="テキスト ボックス 361"/>
        <xdr:cNvSpPr txBox="1"/>
      </xdr:nvSpPr>
      <xdr:spPr>
        <a:xfrm>
          <a:off x="6705111" y="1003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44404</xdr:rowOff>
    </xdr:from>
    <xdr:to>
      <xdr:col>55</xdr:col>
      <xdr:colOff>50800</xdr:colOff>
      <xdr:row>53</xdr:row>
      <xdr:rowOff>146004</xdr:rowOff>
    </xdr:to>
    <xdr:sp macro="" textlink="">
      <xdr:nvSpPr>
        <xdr:cNvPr id="368" name="楕円 367"/>
        <xdr:cNvSpPr/>
      </xdr:nvSpPr>
      <xdr:spPr>
        <a:xfrm>
          <a:off x="10426700" y="913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67281</xdr:rowOff>
    </xdr:from>
    <xdr:ext cx="534377" cy="259045"/>
    <xdr:sp macro="" textlink="">
      <xdr:nvSpPr>
        <xdr:cNvPr id="369" name="農林水産業費該当値テキスト"/>
        <xdr:cNvSpPr txBox="1"/>
      </xdr:nvSpPr>
      <xdr:spPr>
        <a:xfrm>
          <a:off x="10528300" y="898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14687</xdr:rowOff>
    </xdr:from>
    <xdr:to>
      <xdr:col>50</xdr:col>
      <xdr:colOff>165100</xdr:colOff>
      <xdr:row>57</xdr:row>
      <xdr:rowOff>116287</xdr:rowOff>
    </xdr:to>
    <xdr:sp macro="" textlink="">
      <xdr:nvSpPr>
        <xdr:cNvPr id="370" name="楕円 369"/>
        <xdr:cNvSpPr/>
      </xdr:nvSpPr>
      <xdr:spPr>
        <a:xfrm>
          <a:off x="9588500" y="978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132814</xdr:rowOff>
    </xdr:from>
    <xdr:ext cx="534377" cy="259045"/>
    <xdr:sp macro="" textlink="">
      <xdr:nvSpPr>
        <xdr:cNvPr id="371" name="テキスト ボックス 370"/>
        <xdr:cNvSpPr txBox="1"/>
      </xdr:nvSpPr>
      <xdr:spPr>
        <a:xfrm>
          <a:off x="9372111" y="95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23619</xdr:rowOff>
    </xdr:from>
    <xdr:to>
      <xdr:col>46</xdr:col>
      <xdr:colOff>38100</xdr:colOff>
      <xdr:row>57</xdr:row>
      <xdr:rowOff>125219</xdr:rowOff>
    </xdr:to>
    <xdr:sp macro="" textlink="">
      <xdr:nvSpPr>
        <xdr:cNvPr id="372" name="楕円 371"/>
        <xdr:cNvSpPr/>
      </xdr:nvSpPr>
      <xdr:spPr>
        <a:xfrm>
          <a:off x="8699500" y="979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141746</xdr:rowOff>
    </xdr:from>
    <xdr:ext cx="534377" cy="259045"/>
    <xdr:sp macro="" textlink="">
      <xdr:nvSpPr>
        <xdr:cNvPr id="373" name="テキスト ボックス 372"/>
        <xdr:cNvSpPr txBox="1"/>
      </xdr:nvSpPr>
      <xdr:spPr>
        <a:xfrm>
          <a:off x="8483111" y="957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15307</xdr:rowOff>
    </xdr:from>
    <xdr:to>
      <xdr:col>41</xdr:col>
      <xdr:colOff>101600</xdr:colOff>
      <xdr:row>57</xdr:row>
      <xdr:rowOff>116907</xdr:rowOff>
    </xdr:to>
    <xdr:sp macro="" textlink="">
      <xdr:nvSpPr>
        <xdr:cNvPr id="374" name="楕円 373"/>
        <xdr:cNvSpPr/>
      </xdr:nvSpPr>
      <xdr:spPr>
        <a:xfrm>
          <a:off x="7810500" y="978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133434</xdr:rowOff>
    </xdr:from>
    <xdr:ext cx="534377" cy="259045"/>
    <xdr:sp macro="" textlink="">
      <xdr:nvSpPr>
        <xdr:cNvPr id="375" name="テキスト ボックス 374"/>
        <xdr:cNvSpPr txBox="1"/>
      </xdr:nvSpPr>
      <xdr:spPr>
        <a:xfrm>
          <a:off x="7594111" y="956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168126</xdr:rowOff>
    </xdr:from>
    <xdr:to>
      <xdr:col>36</xdr:col>
      <xdr:colOff>165100</xdr:colOff>
      <xdr:row>56</xdr:row>
      <xdr:rowOff>98276</xdr:rowOff>
    </xdr:to>
    <xdr:sp macro="" textlink="">
      <xdr:nvSpPr>
        <xdr:cNvPr id="376" name="楕円 375"/>
        <xdr:cNvSpPr/>
      </xdr:nvSpPr>
      <xdr:spPr>
        <a:xfrm>
          <a:off x="6921500" y="959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114803</xdr:rowOff>
    </xdr:from>
    <xdr:ext cx="534377" cy="259045"/>
    <xdr:sp macro="" textlink="">
      <xdr:nvSpPr>
        <xdr:cNvPr id="377" name="テキスト ボックス 376"/>
        <xdr:cNvSpPr txBox="1"/>
      </xdr:nvSpPr>
      <xdr:spPr>
        <a:xfrm>
          <a:off x="6705111" y="937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401" name="直線コネクタ 400"/>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2"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3" name="直線コネクタ 402"/>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4"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5" name="直線コネクタ 404"/>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166522</xdr:rowOff>
    </xdr:from>
    <xdr:to>
      <xdr:col>55</xdr:col>
      <xdr:colOff>0</xdr:colOff>
      <xdr:row>73</xdr:row>
      <xdr:rowOff>120002</xdr:rowOff>
    </xdr:to>
    <xdr:cxnSp macro="">
      <xdr:nvCxnSpPr>
        <xdr:cNvPr id="406" name="直線コネクタ 405"/>
        <xdr:cNvCxnSpPr/>
      </xdr:nvCxnSpPr>
      <xdr:spPr>
        <a:xfrm flipV="1">
          <a:off x="9639300" y="12510922"/>
          <a:ext cx="838200" cy="1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82529</xdr:rowOff>
    </xdr:from>
    <xdr:ext cx="469744" cy="259045"/>
    <xdr:sp macro="" textlink="">
      <xdr:nvSpPr>
        <xdr:cNvPr id="407" name="商工費平均値テキスト"/>
        <xdr:cNvSpPr txBox="1"/>
      </xdr:nvSpPr>
      <xdr:spPr>
        <a:xfrm>
          <a:off x="10528300" y="13284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8" name="フローチャート: 判断 407"/>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133947</xdr:rowOff>
    </xdr:from>
    <xdr:to>
      <xdr:col>50</xdr:col>
      <xdr:colOff>114300</xdr:colOff>
      <xdr:row>73</xdr:row>
      <xdr:rowOff>120002</xdr:rowOff>
    </xdr:to>
    <xdr:cxnSp macro="">
      <xdr:nvCxnSpPr>
        <xdr:cNvPr id="409" name="直線コネクタ 408"/>
        <xdr:cNvCxnSpPr/>
      </xdr:nvCxnSpPr>
      <xdr:spPr>
        <a:xfrm>
          <a:off x="8750300" y="12478347"/>
          <a:ext cx="889000" cy="15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10" name="フローチャート: 判断 409"/>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24770</xdr:rowOff>
    </xdr:from>
    <xdr:ext cx="469744" cy="259045"/>
    <xdr:sp macro="" textlink="">
      <xdr:nvSpPr>
        <xdr:cNvPr id="411" name="テキスト ボックス 410"/>
        <xdr:cNvSpPr txBox="1"/>
      </xdr:nvSpPr>
      <xdr:spPr>
        <a:xfrm>
          <a:off x="9404428" y="13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133947</xdr:rowOff>
    </xdr:from>
    <xdr:to>
      <xdr:col>45</xdr:col>
      <xdr:colOff>177800</xdr:colOff>
      <xdr:row>73</xdr:row>
      <xdr:rowOff>27000</xdr:rowOff>
    </xdr:to>
    <xdr:cxnSp macro="">
      <xdr:nvCxnSpPr>
        <xdr:cNvPr id="412" name="直線コネクタ 411"/>
        <xdr:cNvCxnSpPr/>
      </xdr:nvCxnSpPr>
      <xdr:spPr>
        <a:xfrm flipV="1">
          <a:off x="7861300" y="12478347"/>
          <a:ext cx="889000" cy="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3" name="フローチャート: 判断 412"/>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4" name="テキスト ボックス 413"/>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27000</xdr:rowOff>
    </xdr:from>
    <xdr:to>
      <xdr:col>41</xdr:col>
      <xdr:colOff>50800</xdr:colOff>
      <xdr:row>74</xdr:row>
      <xdr:rowOff>56794</xdr:rowOff>
    </xdr:to>
    <xdr:cxnSp macro="">
      <xdr:nvCxnSpPr>
        <xdr:cNvPr id="415" name="直線コネクタ 414"/>
        <xdr:cNvCxnSpPr/>
      </xdr:nvCxnSpPr>
      <xdr:spPr>
        <a:xfrm flipV="1">
          <a:off x="6972300" y="12542850"/>
          <a:ext cx="889000" cy="20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6" name="フローチャート: 判断 415"/>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7" name="テキスト ボックス 416"/>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8" name="フローチャート: 判断 417"/>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37913</xdr:rowOff>
    </xdr:from>
    <xdr:ext cx="469744" cy="259045"/>
    <xdr:sp macro="" textlink="">
      <xdr:nvSpPr>
        <xdr:cNvPr id="419" name="テキスト ボックス 418"/>
        <xdr:cNvSpPr txBox="1"/>
      </xdr:nvSpPr>
      <xdr:spPr>
        <a:xfrm>
          <a:off x="6737428"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115722</xdr:rowOff>
    </xdr:from>
    <xdr:to>
      <xdr:col>55</xdr:col>
      <xdr:colOff>50800</xdr:colOff>
      <xdr:row>73</xdr:row>
      <xdr:rowOff>45872</xdr:rowOff>
    </xdr:to>
    <xdr:sp macro="" textlink="">
      <xdr:nvSpPr>
        <xdr:cNvPr id="425" name="楕円 424"/>
        <xdr:cNvSpPr/>
      </xdr:nvSpPr>
      <xdr:spPr>
        <a:xfrm>
          <a:off x="10426700" y="1246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138599</xdr:rowOff>
    </xdr:from>
    <xdr:ext cx="534377" cy="259045"/>
    <xdr:sp macro="" textlink="">
      <xdr:nvSpPr>
        <xdr:cNvPr id="426" name="商工費該当値テキスト"/>
        <xdr:cNvSpPr txBox="1"/>
      </xdr:nvSpPr>
      <xdr:spPr>
        <a:xfrm>
          <a:off x="10528300" y="1231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69202</xdr:rowOff>
    </xdr:from>
    <xdr:to>
      <xdr:col>50</xdr:col>
      <xdr:colOff>165100</xdr:colOff>
      <xdr:row>73</xdr:row>
      <xdr:rowOff>170802</xdr:rowOff>
    </xdr:to>
    <xdr:sp macro="" textlink="">
      <xdr:nvSpPr>
        <xdr:cNvPr id="427" name="楕円 426"/>
        <xdr:cNvSpPr/>
      </xdr:nvSpPr>
      <xdr:spPr>
        <a:xfrm>
          <a:off x="9588500" y="125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15879</xdr:rowOff>
    </xdr:from>
    <xdr:ext cx="534377" cy="259045"/>
    <xdr:sp macro="" textlink="">
      <xdr:nvSpPr>
        <xdr:cNvPr id="428" name="テキスト ボックス 427"/>
        <xdr:cNvSpPr txBox="1"/>
      </xdr:nvSpPr>
      <xdr:spPr>
        <a:xfrm>
          <a:off x="9372111" y="1236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83147</xdr:rowOff>
    </xdr:from>
    <xdr:to>
      <xdr:col>46</xdr:col>
      <xdr:colOff>38100</xdr:colOff>
      <xdr:row>73</xdr:row>
      <xdr:rowOff>13297</xdr:rowOff>
    </xdr:to>
    <xdr:sp macro="" textlink="">
      <xdr:nvSpPr>
        <xdr:cNvPr id="429" name="楕円 428"/>
        <xdr:cNvSpPr/>
      </xdr:nvSpPr>
      <xdr:spPr>
        <a:xfrm>
          <a:off x="8699500" y="1242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29824</xdr:rowOff>
    </xdr:from>
    <xdr:ext cx="534377" cy="259045"/>
    <xdr:sp macro="" textlink="">
      <xdr:nvSpPr>
        <xdr:cNvPr id="430" name="テキスト ボックス 429"/>
        <xdr:cNvSpPr txBox="1"/>
      </xdr:nvSpPr>
      <xdr:spPr>
        <a:xfrm>
          <a:off x="8483111" y="1220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147650</xdr:rowOff>
    </xdr:from>
    <xdr:to>
      <xdr:col>41</xdr:col>
      <xdr:colOff>101600</xdr:colOff>
      <xdr:row>73</xdr:row>
      <xdr:rowOff>77800</xdr:rowOff>
    </xdr:to>
    <xdr:sp macro="" textlink="">
      <xdr:nvSpPr>
        <xdr:cNvPr id="431" name="楕円 430"/>
        <xdr:cNvSpPr/>
      </xdr:nvSpPr>
      <xdr:spPr>
        <a:xfrm>
          <a:off x="7810500" y="124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94327</xdr:rowOff>
    </xdr:from>
    <xdr:ext cx="534377" cy="259045"/>
    <xdr:sp macro="" textlink="">
      <xdr:nvSpPr>
        <xdr:cNvPr id="432" name="テキスト ボックス 431"/>
        <xdr:cNvSpPr txBox="1"/>
      </xdr:nvSpPr>
      <xdr:spPr>
        <a:xfrm>
          <a:off x="7594111" y="1226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5994</xdr:rowOff>
    </xdr:from>
    <xdr:to>
      <xdr:col>36</xdr:col>
      <xdr:colOff>165100</xdr:colOff>
      <xdr:row>74</xdr:row>
      <xdr:rowOff>107594</xdr:rowOff>
    </xdr:to>
    <xdr:sp macro="" textlink="">
      <xdr:nvSpPr>
        <xdr:cNvPr id="433" name="楕円 432"/>
        <xdr:cNvSpPr/>
      </xdr:nvSpPr>
      <xdr:spPr>
        <a:xfrm>
          <a:off x="6921500" y="1269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124121</xdr:rowOff>
    </xdr:from>
    <xdr:ext cx="534377" cy="259045"/>
    <xdr:sp macro="" textlink="">
      <xdr:nvSpPr>
        <xdr:cNvPr id="434" name="テキスト ボックス 433"/>
        <xdr:cNvSpPr txBox="1"/>
      </xdr:nvSpPr>
      <xdr:spPr>
        <a:xfrm>
          <a:off x="6705111" y="124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82823</xdr:rowOff>
    </xdr:from>
    <xdr:to>
      <xdr:col>54</xdr:col>
      <xdr:colOff>189865</xdr:colOff>
      <xdr:row>98</xdr:row>
      <xdr:rowOff>105279</xdr:rowOff>
    </xdr:to>
    <xdr:cxnSp macro="">
      <xdr:nvCxnSpPr>
        <xdr:cNvPr id="460" name="直線コネクタ 459"/>
        <xdr:cNvCxnSpPr/>
      </xdr:nvCxnSpPr>
      <xdr:spPr>
        <a:xfrm flipV="1">
          <a:off x="10475595" y="15684773"/>
          <a:ext cx="1270" cy="122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109106</xdr:rowOff>
    </xdr:from>
    <xdr:ext cx="534377" cy="259045"/>
    <xdr:sp macro="" textlink="">
      <xdr:nvSpPr>
        <xdr:cNvPr id="461" name="土木費最小値テキスト"/>
        <xdr:cNvSpPr txBox="1"/>
      </xdr:nvSpPr>
      <xdr:spPr>
        <a:xfrm>
          <a:off x="10528300" y="1691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105279</xdr:rowOff>
    </xdr:from>
    <xdr:to>
      <xdr:col>55</xdr:col>
      <xdr:colOff>88900</xdr:colOff>
      <xdr:row>98</xdr:row>
      <xdr:rowOff>105279</xdr:rowOff>
    </xdr:to>
    <xdr:cxnSp macro="">
      <xdr:nvCxnSpPr>
        <xdr:cNvPr id="462" name="直線コネクタ 461"/>
        <xdr:cNvCxnSpPr/>
      </xdr:nvCxnSpPr>
      <xdr:spPr>
        <a:xfrm>
          <a:off x="10388600" y="16907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29500</xdr:rowOff>
    </xdr:from>
    <xdr:ext cx="599010" cy="259045"/>
    <xdr:sp macro="" textlink="">
      <xdr:nvSpPr>
        <xdr:cNvPr id="463" name="土木費最大値テキスト"/>
        <xdr:cNvSpPr txBox="1"/>
      </xdr:nvSpPr>
      <xdr:spPr>
        <a:xfrm>
          <a:off x="10528300" y="1546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82823</xdr:rowOff>
    </xdr:from>
    <xdr:to>
      <xdr:col>55</xdr:col>
      <xdr:colOff>88900</xdr:colOff>
      <xdr:row>91</xdr:row>
      <xdr:rowOff>82823</xdr:rowOff>
    </xdr:to>
    <xdr:cxnSp macro="">
      <xdr:nvCxnSpPr>
        <xdr:cNvPr id="464" name="直線コネクタ 463"/>
        <xdr:cNvCxnSpPr/>
      </xdr:nvCxnSpPr>
      <xdr:spPr>
        <a:xfrm>
          <a:off x="10388600" y="1568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29330</xdr:rowOff>
    </xdr:from>
    <xdr:to>
      <xdr:col>55</xdr:col>
      <xdr:colOff>0</xdr:colOff>
      <xdr:row>91</xdr:row>
      <xdr:rowOff>82823</xdr:rowOff>
    </xdr:to>
    <xdr:cxnSp macro="">
      <xdr:nvCxnSpPr>
        <xdr:cNvPr id="465" name="直線コネクタ 464"/>
        <xdr:cNvCxnSpPr/>
      </xdr:nvCxnSpPr>
      <xdr:spPr>
        <a:xfrm>
          <a:off x="9639300" y="15631280"/>
          <a:ext cx="8382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95804</xdr:rowOff>
    </xdr:from>
    <xdr:ext cx="534377" cy="259045"/>
    <xdr:sp macro="" textlink="">
      <xdr:nvSpPr>
        <xdr:cNvPr id="466" name="土木費平均値テキスト"/>
        <xdr:cNvSpPr txBox="1"/>
      </xdr:nvSpPr>
      <xdr:spPr>
        <a:xfrm>
          <a:off x="10528300" y="1655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117377</xdr:rowOff>
    </xdr:from>
    <xdr:to>
      <xdr:col>55</xdr:col>
      <xdr:colOff>50800</xdr:colOff>
      <xdr:row>97</xdr:row>
      <xdr:rowOff>47527</xdr:rowOff>
    </xdr:to>
    <xdr:sp macro="" textlink="">
      <xdr:nvSpPr>
        <xdr:cNvPr id="467" name="フローチャート: 判断 466"/>
        <xdr:cNvSpPr/>
      </xdr:nvSpPr>
      <xdr:spPr>
        <a:xfrm>
          <a:off x="104267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29330</xdr:rowOff>
    </xdr:from>
    <xdr:to>
      <xdr:col>50</xdr:col>
      <xdr:colOff>114300</xdr:colOff>
      <xdr:row>92</xdr:row>
      <xdr:rowOff>105476</xdr:rowOff>
    </xdr:to>
    <xdr:cxnSp macro="">
      <xdr:nvCxnSpPr>
        <xdr:cNvPr id="468" name="直線コネクタ 467"/>
        <xdr:cNvCxnSpPr/>
      </xdr:nvCxnSpPr>
      <xdr:spPr>
        <a:xfrm flipV="1">
          <a:off x="8750300" y="15631280"/>
          <a:ext cx="889000" cy="24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129471</xdr:rowOff>
    </xdr:from>
    <xdr:to>
      <xdr:col>50</xdr:col>
      <xdr:colOff>165100</xdr:colOff>
      <xdr:row>97</xdr:row>
      <xdr:rowOff>59621</xdr:rowOff>
    </xdr:to>
    <xdr:sp macro="" textlink="">
      <xdr:nvSpPr>
        <xdr:cNvPr id="469" name="フローチャート: 判断 468"/>
        <xdr:cNvSpPr/>
      </xdr:nvSpPr>
      <xdr:spPr>
        <a:xfrm>
          <a:off x="9588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50748</xdr:rowOff>
    </xdr:from>
    <xdr:ext cx="534377" cy="259045"/>
    <xdr:sp macro="" textlink="">
      <xdr:nvSpPr>
        <xdr:cNvPr id="470" name="テキスト ボックス 469"/>
        <xdr:cNvSpPr txBox="1"/>
      </xdr:nvSpPr>
      <xdr:spPr>
        <a:xfrm>
          <a:off x="9372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105476</xdr:rowOff>
    </xdr:from>
    <xdr:to>
      <xdr:col>45</xdr:col>
      <xdr:colOff>177800</xdr:colOff>
      <xdr:row>92</xdr:row>
      <xdr:rowOff>133789</xdr:rowOff>
    </xdr:to>
    <xdr:cxnSp macro="">
      <xdr:nvCxnSpPr>
        <xdr:cNvPr id="471" name="直線コネクタ 470"/>
        <xdr:cNvCxnSpPr/>
      </xdr:nvCxnSpPr>
      <xdr:spPr>
        <a:xfrm flipV="1">
          <a:off x="7861300" y="15878876"/>
          <a:ext cx="889000" cy="2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141108</xdr:rowOff>
    </xdr:from>
    <xdr:to>
      <xdr:col>46</xdr:col>
      <xdr:colOff>38100</xdr:colOff>
      <xdr:row>97</xdr:row>
      <xdr:rowOff>71258</xdr:rowOff>
    </xdr:to>
    <xdr:sp macro="" textlink="">
      <xdr:nvSpPr>
        <xdr:cNvPr id="472" name="フローチャート: 判断 471"/>
        <xdr:cNvSpPr/>
      </xdr:nvSpPr>
      <xdr:spPr>
        <a:xfrm>
          <a:off x="8699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62385</xdr:rowOff>
    </xdr:from>
    <xdr:ext cx="534377" cy="259045"/>
    <xdr:sp macro="" textlink="">
      <xdr:nvSpPr>
        <xdr:cNvPr id="473" name="テキスト ボックス 472"/>
        <xdr:cNvSpPr txBox="1"/>
      </xdr:nvSpPr>
      <xdr:spPr>
        <a:xfrm>
          <a:off x="8483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39105</xdr:rowOff>
    </xdr:from>
    <xdr:to>
      <xdr:col>41</xdr:col>
      <xdr:colOff>50800</xdr:colOff>
      <xdr:row>92</xdr:row>
      <xdr:rowOff>133789</xdr:rowOff>
    </xdr:to>
    <xdr:cxnSp macro="">
      <xdr:nvCxnSpPr>
        <xdr:cNvPr id="474" name="直線コネクタ 473"/>
        <xdr:cNvCxnSpPr/>
      </xdr:nvCxnSpPr>
      <xdr:spPr>
        <a:xfrm>
          <a:off x="6972300" y="15812505"/>
          <a:ext cx="889000" cy="9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134130</xdr:rowOff>
    </xdr:from>
    <xdr:to>
      <xdr:col>41</xdr:col>
      <xdr:colOff>101600</xdr:colOff>
      <xdr:row>97</xdr:row>
      <xdr:rowOff>64280</xdr:rowOff>
    </xdr:to>
    <xdr:sp macro="" textlink="">
      <xdr:nvSpPr>
        <xdr:cNvPr id="475" name="フローチャート: 判断 474"/>
        <xdr:cNvSpPr/>
      </xdr:nvSpPr>
      <xdr:spPr>
        <a:xfrm>
          <a:off x="7810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55407</xdr:rowOff>
    </xdr:from>
    <xdr:ext cx="534377" cy="259045"/>
    <xdr:sp macro="" textlink="">
      <xdr:nvSpPr>
        <xdr:cNvPr id="476" name="テキスト ボックス 475"/>
        <xdr:cNvSpPr txBox="1"/>
      </xdr:nvSpPr>
      <xdr:spPr>
        <a:xfrm>
          <a:off x="7594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107200</xdr:rowOff>
    </xdr:from>
    <xdr:to>
      <xdr:col>36</xdr:col>
      <xdr:colOff>165100</xdr:colOff>
      <xdr:row>97</xdr:row>
      <xdr:rowOff>37350</xdr:rowOff>
    </xdr:to>
    <xdr:sp macro="" textlink="">
      <xdr:nvSpPr>
        <xdr:cNvPr id="477" name="フローチャート: 判断 476"/>
        <xdr:cNvSpPr/>
      </xdr:nvSpPr>
      <xdr:spPr>
        <a:xfrm>
          <a:off x="6921500" y="165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28477</xdr:rowOff>
    </xdr:from>
    <xdr:ext cx="534377" cy="259045"/>
    <xdr:sp macro="" textlink="">
      <xdr:nvSpPr>
        <xdr:cNvPr id="478" name="テキスト ボックス 477"/>
        <xdr:cNvSpPr txBox="1"/>
      </xdr:nvSpPr>
      <xdr:spPr>
        <a:xfrm>
          <a:off x="6705111" y="166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32023</xdr:rowOff>
    </xdr:from>
    <xdr:to>
      <xdr:col>55</xdr:col>
      <xdr:colOff>50800</xdr:colOff>
      <xdr:row>91</xdr:row>
      <xdr:rowOff>133623</xdr:rowOff>
    </xdr:to>
    <xdr:sp macro="" textlink="">
      <xdr:nvSpPr>
        <xdr:cNvPr id="484" name="楕円 483"/>
        <xdr:cNvSpPr/>
      </xdr:nvSpPr>
      <xdr:spPr>
        <a:xfrm>
          <a:off x="10426700" y="1563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156500</xdr:rowOff>
    </xdr:from>
    <xdr:ext cx="599010" cy="259045"/>
    <xdr:sp macro="" textlink="">
      <xdr:nvSpPr>
        <xdr:cNvPr id="485" name="土木費該当値テキスト"/>
        <xdr:cNvSpPr txBox="1"/>
      </xdr:nvSpPr>
      <xdr:spPr>
        <a:xfrm>
          <a:off x="10528300" y="1558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149980</xdr:rowOff>
    </xdr:from>
    <xdr:to>
      <xdr:col>50</xdr:col>
      <xdr:colOff>165100</xdr:colOff>
      <xdr:row>91</xdr:row>
      <xdr:rowOff>80130</xdr:rowOff>
    </xdr:to>
    <xdr:sp macro="" textlink="">
      <xdr:nvSpPr>
        <xdr:cNvPr id="486" name="楕円 485"/>
        <xdr:cNvSpPr/>
      </xdr:nvSpPr>
      <xdr:spPr>
        <a:xfrm>
          <a:off x="9588500" y="155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96657</xdr:rowOff>
    </xdr:from>
    <xdr:ext cx="599010" cy="259045"/>
    <xdr:sp macro="" textlink="">
      <xdr:nvSpPr>
        <xdr:cNvPr id="487" name="テキスト ボックス 486"/>
        <xdr:cNvSpPr txBox="1"/>
      </xdr:nvSpPr>
      <xdr:spPr>
        <a:xfrm>
          <a:off x="9339795" y="1535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54676</xdr:rowOff>
    </xdr:from>
    <xdr:to>
      <xdr:col>46</xdr:col>
      <xdr:colOff>38100</xdr:colOff>
      <xdr:row>92</xdr:row>
      <xdr:rowOff>156276</xdr:rowOff>
    </xdr:to>
    <xdr:sp macro="" textlink="">
      <xdr:nvSpPr>
        <xdr:cNvPr id="488" name="楕円 487"/>
        <xdr:cNvSpPr/>
      </xdr:nvSpPr>
      <xdr:spPr>
        <a:xfrm>
          <a:off x="8699500" y="1582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1353</xdr:rowOff>
    </xdr:from>
    <xdr:ext cx="599010" cy="259045"/>
    <xdr:sp macro="" textlink="">
      <xdr:nvSpPr>
        <xdr:cNvPr id="489" name="テキスト ボックス 488"/>
        <xdr:cNvSpPr txBox="1"/>
      </xdr:nvSpPr>
      <xdr:spPr>
        <a:xfrm>
          <a:off x="8450795" y="1560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82989</xdr:rowOff>
    </xdr:from>
    <xdr:to>
      <xdr:col>41</xdr:col>
      <xdr:colOff>101600</xdr:colOff>
      <xdr:row>93</xdr:row>
      <xdr:rowOff>13139</xdr:rowOff>
    </xdr:to>
    <xdr:sp macro="" textlink="">
      <xdr:nvSpPr>
        <xdr:cNvPr id="490" name="楕円 489"/>
        <xdr:cNvSpPr/>
      </xdr:nvSpPr>
      <xdr:spPr>
        <a:xfrm>
          <a:off x="7810500" y="1585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29666</xdr:rowOff>
    </xdr:from>
    <xdr:ext cx="599010" cy="259045"/>
    <xdr:sp macro="" textlink="">
      <xdr:nvSpPr>
        <xdr:cNvPr id="491" name="テキスト ボックス 490"/>
        <xdr:cNvSpPr txBox="1"/>
      </xdr:nvSpPr>
      <xdr:spPr>
        <a:xfrm>
          <a:off x="7561795" y="1563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159755</xdr:rowOff>
    </xdr:from>
    <xdr:to>
      <xdr:col>36</xdr:col>
      <xdr:colOff>165100</xdr:colOff>
      <xdr:row>92</xdr:row>
      <xdr:rowOff>89905</xdr:rowOff>
    </xdr:to>
    <xdr:sp macro="" textlink="">
      <xdr:nvSpPr>
        <xdr:cNvPr id="492" name="楕円 491"/>
        <xdr:cNvSpPr/>
      </xdr:nvSpPr>
      <xdr:spPr>
        <a:xfrm>
          <a:off x="6921500" y="1576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106432</xdr:rowOff>
    </xdr:from>
    <xdr:ext cx="599010" cy="259045"/>
    <xdr:sp macro="" textlink="">
      <xdr:nvSpPr>
        <xdr:cNvPr id="493" name="テキスト ボックス 492"/>
        <xdr:cNvSpPr txBox="1"/>
      </xdr:nvSpPr>
      <xdr:spPr>
        <a:xfrm>
          <a:off x="6672795" y="1553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20" name="直線コネクタ 519"/>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21"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22" name="直線コネクタ 521"/>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23"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4" name="直線コネクタ 523"/>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123633</xdr:rowOff>
    </xdr:from>
    <xdr:to>
      <xdr:col>85</xdr:col>
      <xdr:colOff>127000</xdr:colOff>
      <xdr:row>34</xdr:row>
      <xdr:rowOff>167099</xdr:rowOff>
    </xdr:to>
    <xdr:cxnSp macro="">
      <xdr:nvCxnSpPr>
        <xdr:cNvPr id="525" name="直線コネクタ 524"/>
        <xdr:cNvCxnSpPr/>
      </xdr:nvCxnSpPr>
      <xdr:spPr>
        <a:xfrm>
          <a:off x="15481300" y="5952933"/>
          <a:ext cx="838200" cy="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2143</xdr:rowOff>
    </xdr:from>
    <xdr:ext cx="534377" cy="259045"/>
    <xdr:sp macro="" textlink="">
      <xdr:nvSpPr>
        <xdr:cNvPr id="526" name="消防費平均値テキスト"/>
        <xdr:cNvSpPr txBox="1"/>
      </xdr:nvSpPr>
      <xdr:spPr>
        <a:xfrm>
          <a:off x="16370300" y="651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7" name="フローチャート: 判断 526"/>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111811</xdr:rowOff>
    </xdr:from>
    <xdr:to>
      <xdr:col>81</xdr:col>
      <xdr:colOff>50800</xdr:colOff>
      <xdr:row>34</xdr:row>
      <xdr:rowOff>123633</xdr:rowOff>
    </xdr:to>
    <xdr:cxnSp macro="">
      <xdr:nvCxnSpPr>
        <xdr:cNvPr id="528" name="直線コネクタ 527"/>
        <xdr:cNvCxnSpPr/>
      </xdr:nvCxnSpPr>
      <xdr:spPr>
        <a:xfrm>
          <a:off x="14592300" y="5941111"/>
          <a:ext cx="889000" cy="1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9" name="フローチャート: 判断 528"/>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30" name="テキスト ボックス 529"/>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111811</xdr:rowOff>
    </xdr:from>
    <xdr:to>
      <xdr:col>76</xdr:col>
      <xdr:colOff>114300</xdr:colOff>
      <xdr:row>35</xdr:row>
      <xdr:rowOff>74451</xdr:rowOff>
    </xdr:to>
    <xdr:cxnSp macro="">
      <xdr:nvCxnSpPr>
        <xdr:cNvPr id="531" name="直線コネクタ 530"/>
        <xdr:cNvCxnSpPr/>
      </xdr:nvCxnSpPr>
      <xdr:spPr>
        <a:xfrm flipV="1">
          <a:off x="13703300" y="5941111"/>
          <a:ext cx="889000" cy="13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32" name="フローチャート: 判断 531"/>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113602</xdr:rowOff>
    </xdr:from>
    <xdr:ext cx="534377" cy="259045"/>
    <xdr:sp macro="" textlink="">
      <xdr:nvSpPr>
        <xdr:cNvPr id="533" name="テキスト ボックス 532"/>
        <xdr:cNvSpPr txBox="1"/>
      </xdr:nvSpPr>
      <xdr:spPr>
        <a:xfrm>
          <a:off x="14325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48750</xdr:rowOff>
    </xdr:from>
    <xdr:to>
      <xdr:col>71</xdr:col>
      <xdr:colOff>177800</xdr:colOff>
      <xdr:row>35</xdr:row>
      <xdr:rowOff>74451</xdr:rowOff>
    </xdr:to>
    <xdr:cxnSp macro="">
      <xdr:nvCxnSpPr>
        <xdr:cNvPr id="534" name="直線コネクタ 533"/>
        <xdr:cNvCxnSpPr/>
      </xdr:nvCxnSpPr>
      <xdr:spPr>
        <a:xfrm>
          <a:off x="12814300" y="6049500"/>
          <a:ext cx="889000" cy="2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5" name="フローチャート: 判断 534"/>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67066</xdr:rowOff>
    </xdr:from>
    <xdr:ext cx="534377" cy="259045"/>
    <xdr:sp macro="" textlink="">
      <xdr:nvSpPr>
        <xdr:cNvPr id="536" name="テキスト ボックス 535"/>
        <xdr:cNvSpPr txBox="1"/>
      </xdr:nvSpPr>
      <xdr:spPr>
        <a:xfrm>
          <a:off x="13436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7" name="フローチャート: 判断 536"/>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108410</xdr:rowOff>
    </xdr:from>
    <xdr:ext cx="534377" cy="259045"/>
    <xdr:sp macro="" textlink="">
      <xdr:nvSpPr>
        <xdr:cNvPr id="538" name="テキスト ボックス 537"/>
        <xdr:cNvSpPr txBox="1"/>
      </xdr:nvSpPr>
      <xdr:spPr>
        <a:xfrm>
          <a:off x="12547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116299</xdr:rowOff>
    </xdr:from>
    <xdr:to>
      <xdr:col>85</xdr:col>
      <xdr:colOff>177800</xdr:colOff>
      <xdr:row>35</xdr:row>
      <xdr:rowOff>46449</xdr:rowOff>
    </xdr:to>
    <xdr:sp macro="" textlink="">
      <xdr:nvSpPr>
        <xdr:cNvPr id="544" name="楕円 543"/>
        <xdr:cNvSpPr/>
      </xdr:nvSpPr>
      <xdr:spPr>
        <a:xfrm>
          <a:off x="16268700" y="594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139176</xdr:rowOff>
    </xdr:from>
    <xdr:ext cx="534377" cy="259045"/>
    <xdr:sp macro="" textlink="">
      <xdr:nvSpPr>
        <xdr:cNvPr id="545" name="消防費該当値テキスト"/>
        <xdr:cNvSpPr txBox="1"/>
      </xdr:nvSpPr>
      <xdr:spPr>
        <a:xfrm>
          <a:off x="16370300" y="579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72833</xdr:rowOff>
    </xdr:from>
    <xdr:to>
      <xdr:col>81</xdr:col>
      <xdr:colOff>101600</xdr:colOff>
      <xdr:row>35</xdr:row>
      <xdr:rowOff>2983</xdr:rowOff>
    </xdr:to>
    <xdr:sp macro="" textlink="">
      <xdr:nvSpPr>
        <xdr:cNvPr id="546" name="楕円 545"/>
        <xdr:cNvSpPr/>
      </xdr:nvSpPr>
      <xdr:spPr>
        <a:xfrm>
          <a:off x="15430500" y="590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19510</xdr:rowOff>
    </xdr:from>
    <xdr:ext cx="534377" cy="259045"/>
    <xdr:sp macro="" textlink="">
      <xdr:nvSpPr>
        <xdr:cNvPr id="547" name="テキスト ボックス 546"/>
        <xdr:cNvSpPr txBox="1"/>
      </xdr:nvSpPr>
      <xdr:spPr>
        <a:xfrm>
          <a:off x="15214111" y="567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61011</xdr:rowOff>
    </xdr:from>
    <xdr:to>
      <xdr:col>76</xdr:col>
      <xdr:colOff>165100</xdr:colOff>
      <xdr:row>34</xdr:row>
      <xdr:rowOff>162611</xdr:rowOff>
    </xdr:to>
    <xdr:sp macro="" textlink="">
      <xdr:nvSpPr>
        <xdr:cNvPr id="548" name="楕円 547"/>
        <xdr:cNvSpPr/>
      </xdr:nvSpPr>
      <xdr:spPr>
        <a:xfrm>
          <a:off x="14541500" y="58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7688</xdr:rowOff>
    </xdr:from>
    <xdr:ext cx="534377" cy="259045"/>
    <xdr:sp macro="" textlink="">
      <xdr:nvSpPr>
        <xdr:cNvPr id="549" name="テキスト ボックス 548"/>
        <xdr:cNvSpPr txBox="1"/>
      </xdr:nvSpPr>
      <xdr:spPr>
        <a:xfrm>
          <a:off x="14325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23651</xdr:rowOff>
    </xdr:from>
    <xdr:to>
      <xdr:col>72</xdr:col>
      <xdr:colOff>38100</xdr:colOff>
      <xdr:row>35</xdr:row>
      <xdr:rowOff>125251</xdr:rowOff>
    </xdr:to>
    <xdr:sp macro="" textlink="">
      <xdr:nvSpPr>
        <xdr:cNvPr id="550" name="楕円 549"/>
        <xdr:cNvSpPr/>
      </xdr:nvSpPr>
      <xdr:spPr>
        <a:xfrm>
          <a:off x="13652500" y="60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141778</xdr:rowOff>
    </xdr:from>
    <xdr:ext cx="534377" cy="259045"/>
    <xdr:sp macro="" textlink="">
      <xdr:nvSpPr>
        <xdr:cNvPr id="551" name="テキスト ボックス 550"/>
        <xdr:cNvSpPr txBox="1"/>
      </xdr:nvSpPr>
      <xdr:spPr>
        <a:xfrm>
          <a:off x="13436111" y="57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169400</xdr:rowOff>
    </xdr:from>
    <xdr:to>
      <xdr:col>67</xdr:col>
      <xdr:colOff>101600</xdr:colOff>
      <xdr:row>35</xdr:row>
      <xdr:rowOff>99550</xdr:rowOff>
    </xdr:to>
    <xdr:sp macro="" textlink="">
      <xdr:nvSpPr>
        <xdr:cNvPr id="552" name="楕円 551"/>
        <xdr:cNvSpPr/>
      </xdr:nvSpPr>
      <xdr:spPr>
        <a:xfrm>
          <a:off x="12763500" y="59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116077</xdr:rowOff>
    </xdr:from>
    <xdr:ext cx="534377" cy="259045"/>
    <xdr:sp macro="" textlink="">
      <xdr:nvSpPr>
        <xdr:cNvPr id="553" name="テキスト ボックス 552"/>
        <xdr:cNvSpPr txBox="1"/>
      </xdr:nvSpPr>
      <xdr:spPr>
        <a:xfrm>
          <a:off x="12547111" y="577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162179</xdr:rowOff>
    </xdr:from>
    <xdr:to>
      <xdr:col>85</xdr:col>
      <xdr:colOff>126364</xdr:colOff>
      <xdr:row>59</xdr:row>
      <xdr:rowOff>130099</xdr:rowOff>
    </xdr:to>
    <xdr:cxnSp macro="">
      <xdr:nvCxnSpPr>
        <xdr:cNvPr id="578" name="直線コネクタ 577"/>
        <xdr:cNvCxnSpPr/>
      </xdr:nvCxnSpPr>
      <xdr:spPr>
        <a:xfrm flipV="1">
          <a:off x="16317595" y="9077579"/>
          <a:ext cx="1269" cy="116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133926</xdr:rowOff>
    </xdr:from>
    <xdr:ext cx="534377" cy="259045"/>
    <xdr:sp macro="" textlink="">
      <xdr:nvSpPr>
        <xdr:cNvPr id="579" name="教育費最小値テキスト"/>
        <xdr:cNvSpPr txBox="1"/>
      </xdr:nvSpPr>
      <xdr:spPr>
        <a:xfrm>
          <a:off x="16370300" y="102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130099</xdr:rowOff>
    </xdr:from>
    <xdr:to>
      <xdr:col>86</xdr:col>
      <xdr:colOff>25400</xdr:colOff>
      <xdr:row>59</xdr:row>
      <xdr:rowOff>130099</xdr:rowOff>
    </xdr:to>
    <xdr:cxnSp macro="">
      <xdr:nvCxnSpPr>
        <xdr:cNvPr id="580" name="直線コネクタ 579"/>
        <xdr:cNvCxnSpPr/>
      </xdr:nvCxnSpPr>
      <xdr:spPr>
        <a:xfrm>
          <a:off x="16230600" y="10245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108856</xdr:rowOff>
    </xdr:from>
    <xdr:ext cx="599010" cy="259045"/>
    <xdr:sp macro="" textlink="">
      <xdr:nvSpPr>
        <xdr:cNvPr id="581" name="教育費最大値テキスト"/>
        <xdr:cNvSpPr txBox="1"/>
      </xdr:nvSpPr>
      <xdr:spPr>
        <a:xfrm>
          <a:off x="16370300" y="885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162179</xdr:rowOff>
    </xdr:from>
    <xdr:to>
      <xdr:col>86</xdr:col>
      <xdr:colOff>25400</xdr:colOff>
      <xdr:row>52</xdr:row>
      <xdr:rowOff>162179</xdr:rowOff>
    </xdr:to>
    <xdr:cxnSp macro="">
      <xdr:nvCxnSpPr>
        <xdr:cNvPr id="582" name="直線コネクタ 581"/>
        <xdr:cNvCxnSpPr/>
      </xdr:nvCxnSpPr>
      <xdr:spPr>
        <a:xfrm>
          <a:off x="16230600" y="907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100711</xdr:rowOff>
    </xdr:from>
    <xdr:to>
      <xdr:col>85</xdr:col>
      <xdr:colOff>127000</xdr:colOff>
      <xdr:row>55</xdr:row>
      <xdr:rowOff>132677</xdr:rowOff>
    </xdr:to>
    <xdr:cxnSp macro="">
      <xdr:nvCxnSpPr>
        <xdr:cNvPr id="583" name="直線コネクタ 582"/>
        <xdr:cNvCxnSpPr/>
      </xdr:nvCxnSpPr>
      <xdr:spPr>
        <a:xfrm>
          <a:off x="15481300" y="8844661"/>
          <a:ext cx="838200" cy="71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85539</xdr:rowOff>
    </xdr:from>
    <xdr:ext cx="534377" cy="259045"/>
    <xdr:sp macro="" textlink="">
      <xdr:nvSpPr>
        <xdr:cNvPr id="584" name="教育費平均値テキスト"/>
        <xdr:cNvSpPr txBox="1"/>
      </xdr:nvSpPr>
      <xdr:spPr>
        <a:xfrm>
          <a:off x="16370300" y="9858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107112</xdr:rowOff>
    </xdr:from>
    <xdr:to>
      <xdr:col>85</xdr:col>
      <xdr:colOff>177800</xdr:colOff>
      <xdr:row>58</xdr:row>
      <xdr:rowOff>37262</xdr:rowOff>
    </xdr:to>
    <xdr:sp macro="" textlink="">
      <xdr:nvSpPr>
        <xdr:cNvPr id="585" name="フローチャート: 判断 584"/>
        <xdr:cNvSpPr/>
      </xdr:nvSpPr>
      <xdr:spPr>
        <a:xfrm>
          <a:off x="162687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100711</xdr:rowOff>
    </xdr:from>
    <xdr:to>
      <xdr:col>81</xdr:col>
      <xdr:colOff>50800</xdr:colOff>
      <xdr:row>52</xdr:row>
      <xdr:rowOff>100000</xdr:rowOff>
    </xdr:to>
    <xdr:cxnSp macro="">
      <xdr:nvCxnSpPr>
        <xdr:cNvPr id="586" name="直線コネクタ 585"/>
        <xdr:cNvCxnSpPr/>
      </xdr:nvCxnSpPr>
      <xdr:spPr>
        <a:xfrm flipV="1">
          <a:off x="14592300" y="8844661"/>
          <a:ext cx="889000" cy="17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154636</xdr:rowOff>
    </xdr:from>
    <xdr:to>
      <xdr:col>81</xdr:col>
      <xdr:colOff>101600</xdr:colOff>
      <xdr:row>58</xdr:row>
      <xdr:rowOff>84786</xdr:rowOff>
    </xdr:to>
    <xdr:sp macro="" textlink="">
      <xdr:nvSpPr>
        <xdr:cNvPr id="587" name="フローチャート: 判断 586"/>
        <xdr:cNvSpPr/>
      </xdr:nvSpPr>
      <xdr:spPr>
        <a:xfrm>
          <a:off x="15430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75913</xdr:rowOff>
    </xdr:from>
    <xdr:ext cx="534377" cy="259045"/>
    <xdr:sp macro="" textlink="">
      <xdr:nvSpPr>
        <xdr:cNvPr id="588" name="テキスト ボックス 587"/>
        <xdr:cNvSpPr txBox="1"/>
      </xdr:nvSpPr>
      <xdr:spPr>
        <a:xfrm>
          <a:off x="15214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100000</xdr:rowOff>
    </xdr:from>
    <xdr:to>
      <xdr:col>76</xdr:col>
      <xdr:colOff>114300</xdr:colOff>
      <xdr:row>55</xdr:row>
      <xdr:rowOff>167348</xdr:rowOff>
    </xdr:to>
    <xdr:cxnSp macro="">
      <xdr:nvCxnSpPr>
        <xdr:cNvPr id="589" name="直線コネクタ 588"/>
        <xdr:cNvCxnSpPr/>
      </xdr:nvCxnSpPr>
      <xdr:spPr>
        <a:xfrm flipV="1">
          <a:off x="13703300" y="9015400"/>
          <a:ext cx="889000" cy="58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133020</xdr:rowOff>
    </xdr:from>
    <xdr:to>
      <xdr:col>76</xdr:col>
      <xdr:colOff>165100</xdr:colOff>
      <xdr:row>58</xdr:row>
      <xdr:rowOff>63170</xdr:rowOff>
    </xdr:to>
    <xdr:sp macro="" textlink="">
      <xdr:nvSpPr>
        <xdr:cNvPr id="590" name="フローチャート: 判断 589"/>
        <xdr:cNvSpPr/>
      </xdr:nvSpPr>
      <xdr:spPr>
        <a:xfrm>
          <a:off x="1454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54297</xdr:rowOff>
    </xdr:from>
    <xdr:ext cx="534377" cy="259045"/>
    <xdr:sp macro="" textlink="">
      <xdr:nvSpPr>
        <xdr:cNvPr id="591" name="テキスト ボックス 590"/>
        <xdr:cNvSpPr txBox="1"/>
      </xdr:nvSpPr>
      <xdr:spPr>
        <a:xfrm>
          <a:off x="1432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167348</xdr:rowOff>
    </xdr:from>
    <xdr:to>
      <xdr:col>71</xdr:col>
      <xdr:colOff>177800</xdr:colOff>
      <xdr:row>56</xdr:row>
      <xdr:rowOff>60998</xdr:rowOff>
    </xdr:to>
    <xdr:cxnSp macro="">
      <xdr:nvCxnSpPr>
        <xdr:cNvPr id="592" name="直線コネクタ 591"/>
        <xdr:cNvCxnSpPr/>
      </xdr:nvCxnSpPr>
      <xdr:spPr>
        <a:xfrm flipV="1">
          <a:off x="12814300" y="9597098"/>
          <a:ext cx="889000" cy="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124828</xdr:rowOff>
    </xdr:from>
    <xdr:to>
      <xdr:col>72</xdr:col>
      <xdr:colOff>38100</xdr:colOff>
      <xdr:row>58</xdr:row>
      <xdr:rowOff>54978</xdr:rowOff>
    </xdr:to>
    <xdr:sp macro="" textlink="">
      <xdr:nvSpPr>
        <xdr:cNvPr id="593" name="フローチャート: 判断 592"/>
        <xdr:cNvSpPr/>
      </xdr:nvSpPr>
      <xdr:spPr>
        <a:xfrm>
          <a:off x="13652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46105</xdr:rowOff>
    </xdr:from>
    <xdr:ext cx="534377" cy="259045"/>
    <xdr:sp macro="" textlink="">
      <xdr:nvSpPr>
        <xdr:cNvPr id="594" name="テキスト ボックス 593"/>
        <xdr:cNvSpPr txBox="1"/>
      </xdr:nvSpPr>
      <xdr:spPr>
        <a:xfrm>
          <a:off x="13436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159093</xdr:rowOff>
    </xdr:from>
    <xdr:to>
      <xdr:col>67</xdr:col>
      <xdr:colOff>101600</xdr:colOff>
      <xdr:row>58</xdr:row>
      <xdr:rowOff>89243</xdr:rowOff>
    </xdr:to>
    <xdr:sp macro="" textlink="">
      <xdr:nvSpPr>
        <xdr:cNvPr id="595" name="フローチャート: 判断 594"/>
        <xdr:cNvSpPr/>
      </xdr:nvSpPr>
      <xdr:spPr>
        <a:xfrm>
          <a:off x="12763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80370</xdr:rowOff>
    </xdr:from>
    <xdr:ext cx="534377" cy="259045"/>
    <xdr:sp macro="" textlink="">
      <xdr:nvSpPr>
        <xdr:cNvPr id="596" name="テキスト ボックス 595"/>
        <xdr:cNvSpPr txBox="1"/>
      </xdr:nvSpPr>
      <xdr:spPr>
        <a:xfrm>
          <a:off x="12547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81877</xdr:rowOff>
    </xdr:from>
    <xdr:to>
      <xdr:col>85</xdr:col>
      <xdr:colOff>177800</xdr:colOff>
      <xdr:row>56</xdr:row>
      <xdr:rowOff>12027</xdr:rowOff>
    </xdr:to>
    <xdr:sp macro="" textlink="">
      <xdr:nvSpPr>
        <xdr:cNvPr id="602" name="楕円 601"/>
        <xdr:cNvSpPr/>
      </xdr:nvSpPr>
      <xdr:spPr>
        <a:xfrm>
          <a:off x="16268700" y="951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104754</xdr:rowOff>
    </xdr:from>
    <xdr:ext cx="534377" cy="259045"/>
    <xdr:sp macro="" textlink="">
      <xdr:nvSpPr>
        <xdr:cNvPr id="603" name="教育費該当値テキスト"/>
        <xdr:cNvSpPr txBox="1"/>
      </xdr:nvSpPr>
      <xdr:spPr>
        <a:xfrm>
          <a:off x="16370300" y="936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49911</xdr:rowOff>
    </xdr:from>
    <xdr:to>
      <xdr:col>81</xdr:col>
      <xdr:colOff>101600</xdr:colOff>
      <xdr:row>51</xdr:row>
      <xdr:rowOff>151511</xdr:rowOff>
    </xdr:to>
    <xdr:sp macro="" textlink="">
      <xdr:nvSpPr>
        <xdr:cNvPr id="604" name="楕円 603"/>
        <xdr:cNvSpPr/>
      </xdr:nvSpPr>
      <xdr:spPr>
        <a:xfrm>
          <a:off x="15430500" y="879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168038</xdr:rowOff>
    </xdr:from>
    <xdr:ext cx="599010" cy="259045"/>
    <xdr:sp macro="" textlink="">
      <xdr:nvSpPr>
        <xdr:cNvPr id="605" name="テキスト ボックス 604"/>
        <xdr:cNvSpPr txBox="1"/>
      </xdr:nvSpPr>
      <xdr:spPr>
        <a:xfrm>
          <a:off x="15181795" y="856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49200</xdr:rowOff>
    </xdr:from>
    <xdr:to>
      <xdr:col>76</xdr:col>
      <xdr:colOff>165100</xdr:colOff>
      <xdr:row>52</xdr:row>
      <xdr:rowOff>150800</xdr:rowOff>
    </xdr:to>
    <xdr:sp macro="" textlink="">
      <xdr:nvSpPr>
        <xdr:cNvPr id="606" name="楕円 605"/>
        <xdr:cNvSpPr/>
      </xdr:nvSpPr>
      <xdr:spPr>
        <a:xfrm>
          <a:off x="14541500" y="896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167327</xdr:rowOff>
    </xdr:from>
    <xdr:ext cx="599010" cy="259045"/>
    <xdr:sp macro="" textlink="">
      <xdr:nvSpPr>
        <xdr:cNvPr id="607" name="テキスト ボックス 606"/>
        <xdr:cNvSpPr txBox="1"/>
      </xdr:nvSpPr>
      <xdr:spPr>
        <a:xfrm>
          <a:off x="14292795" y="873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116548</xdr:rowOff>
    </xdr:from>
    <xdr:to>
      <xdr:col>72</xdr:col>
      <xdr:colOff>38100</xdr:colOff>
      <xdr:row>56</xdr:row>
      <xdr:rowOff>46698</xdr:rowOff>
    </xdr:to>
    <xdr:sp macro="" textlink="">
      <xdr:nvSpPr>
        <xdr:cNvPr id="608" name="楕円 607"/>
        <xdr:cNvSpPr/>
      </xdr:nvSpPr>
      <xdr:spPr>
        <a:xfrm>
          <a:off x="13652500" y="954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63225</xdr:rowOff>
    </xdr:from>
    <xdr:ext cx="534377" cy="259045"/>
    <xdr:sp macro="" textlink="">
      <xdr:nvSpPr>
        <xdr:cNvPr id="609" name="テキスト ボックス 608"/>
        <xdr:cNvSpPr txBox="1"/>
      </xdr:nvSpPr>
      <xdr:spPr>
        <a:xfrm>
          <a:off x="13436111" y="93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10198</xdr:rowOff>
    </xdr:from>
    <xdr:to>
      <xdr:col>67</xdr:col>
      <xdr:colOff>101600</xdr:colOff>
      <xdr:row>56</xdr:row>
      <xdr:rowOff>111798</xdr:rowOff>
    </xdr:to>
    <xdr:sp macro="" textlink="">
      <xdr:nvSpPr>
        <xdr:cNvPr id="610" name="楕円 609"/>
        <xdr:cNvSpPr/>
      </xdr:nvSpPr>
      <xdr:spPr>
        <a:xfrm>
          <a:off x="12763500" y="961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128325</xdr:rowOff>
    </xdr:from>
    <xdr:ext cx="534377" cy="259045"/>
    <xdr:sp macro="" textlink="">
      <xdr:nvSpPr>
        <xdr:cNvPr id="611" name="テキスト ボックス 610"/>
        <xdr:cNvSpPr txBox="1"/>
      </xdr:nvSpPr>
      <xdr:spPr>
        <a:xfrm>
          <a:off x="12547111" y="938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3" name="直線コネクタ 632"/>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4"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6"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7" name="直線コネクタ 636"/>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143605</xdr:rowOff>
    </xdr:from>
    <xdr:to>
      <xdr:col>85</xdr:col>
      <xdr:colOff>127000</xdr:colOff>
      <xdr:row>78</xdr:row>
      <xdr:rowOff>43002</xdr:rowOff>
    </xdr:to>
    <xdr:cxnSp macro="">
      <xdr:nvCxnSpPr>
        <xdr:cNvPr id="638" name="直線コネクタ 637"/>
        <xdr:cNvCxnSpPr/>
      </xdr:nvCxnSpPr>
      <xdr:spPr>
        <a:xfrm flipV="1">
          <a:off x="15481300" y="13345255"/>
          <a:ext cx="838200" cy="7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61082</xdr:rowOff>
    </xdr:from>
    <xdr:ext cx="378565" cy="259045"/>
    <xdr:sp macro="" textlink="">
      <xdr:nvSpPr>
        <xdr:cNvPr id="639" name="災害復旧費平均値テキスト"/>
        <xdr:cNvSpPr txBox="1"/>
      </xdr:nvSpPr>
      <xdr:spPr>
        <a:xfrm>
          <a:off x="16370300" y="13434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40" name="フローチャート: 判断 639"/>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43002</xdr:rowOff>
    </xdr:from>
    <xdr:to>
      <xdr:col>81</xdr:col>
      <xdr:colOff>50800</xdr:colOff>
      <xdr:row>78</xdr:row>
      <xdr:rowOff>125518</xdr:rowOff>
    </xdr:to>
    <xdr:cxnSp macro="">
      <xdr:nvCxnSpPr>
        <xdr:cNvPr id="641" name="直線コネクタ 640"/>
        <xdr:cNvCxnSpPr/>
      </xdr:nvCxnSpPr>
      <xdr:spPr>
        <a:xfrm flipV="1">
          <a:off x="14592300" y="13416102"/>
          <a:ext cx="889000" cy="8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2" name="フローチャート: 判断 641"/>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165369</xdr:rowOff>
    </xdr:from>
    <xdr:ext cx="469744" cy="259045"/>
    <xdr:sp macro="" textlink="">
      <xdr:nvSpPr>
        <xdr:cNvPr id="643" name="テキスト ボックス 642"/>
        <xdr:cNvSpPr txBox="1"/>
      </xdr:nvSpPr>
      <xdr:spPr>
        <a:xfrm>
          <a:off x="15246428" y="1353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112286</xdr:rowOff>
    </xdr:from>
    <xdr:to>
      <xdr:col>76</xdr:col>
      <xdr:colOff>114300</xdr:colOff>
      <xdr:row>78</xdr:row>
      <xdr:rowOff>125518</xdr:rowOff>
    </xdr:to>
    <xdr:cxnSp macro="">
      <xdr:nvCxnSpPr>
        <xdr:cNvPr id="644" name="直線コネクタ 643"/>
        <xdr:cNvCxnSpPr/>
      </xdr:nvCxnSpPr>
      <xdr:spPr>
        <a:xfrm>
          <a:off x="13703300" y="13485386"/>
          <a:ext cx="889000" cy="1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5" name="フローチャート: 判断 644"/>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1444</xdr:rowOff>
    </xdr:from>
    <xdr:ext cx="378565" cy="259045"/>
    <xdr:sp macro="" textlink="">
      <xdr:nvSpPr>
        <xdr:cNvPr id="646" name="テキスト ボックス 645"/>
        <xdr:cNvSpPr txBox="1"/>
      </xdr:nvSpPr>
      <xdr:spPr>
        <a:xfrm>
          <a:off x="14403017" y="13545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112286</xdr:rowOff>
    </xdr:from>
    <xdr:to>
      <xdr:col>71</xdr:col>
      <xdr:colOff>177800</xdr:colOff>
      <xdr:row>78</xdr:row>
      <xdr:rowOff>133812</xdr:rowOff>
    </xdr:to>
    <xdr:cxnSp macro="">
      <xdr:nvCxnSpPr>
        <xdr:cNvPr id="647" name="直線コネクタ 646"/>
        <xdr:cNvCxnSpPr/>
      </xdr:nvCxnSpPr>
      <xdr:spPr>
        <a:xfrm flipV="1">
          <a:off x="12814300" y="13485386"/>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8" name="フローチャート: 判断 647"/>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169373</xdr:rowOff>
    </xdr:from>
    <xdr:ext cx="469744" cy="259045"/>
    <xdr:sp macro="" textlink="">
      <xdr:nvSpPr>
        <xdr:cNvPr id="649" name="テキスト ボックス 648"/>
        <xdr:cNvSpPr txBox="1"/>
      </xdr:nvSpPr>
      <xdr:spPr>
        <a:xfrm>
          <a:off x="13468428" y="1354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50" name="フローチャート: 判断 649"/>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51" name="テキスト ボックス 650"/>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92805</xdr:rowOff>
    </xdr:from>
    <xdr:to>
      <xdr:col>85</xdr:col>
      <xdr:colOff>177800</xdr:colOff>
      <xdr:row>78</xdr:row>
      <xdr:rowOff>22955</xdr:rowOff>
    </xdr:to>
    <xdr:sp macro="" textlink="">
      <xdr:nvSpPr>
        <xdr:cNvPr id="657" name="楕円 656"/>
        <xdr:cNvSpPr/>
      </xdr:nvSpPr>
      <xdr:spPr>
        <a:xfrm>
          <a:off x="16268700" y="1329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115682</xdr:rowOff>
    </xdr:from>
    <xdr:ext cx="534377" cy="259045"/>
    <xdr:sp macro="" textlink="">
      <xdr:nvSpPr>
        <xdr:cNvPr id="658" name="災害復旧費該当値テキスト"/>
        <xdr:cNvSpPr txBox="1"/>
      </xdr:nvSpPr>
      <xdr:spPr>
        <a:xfrm>
          <a:off x="16370300" y="131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163652</xdr:rowOff>
    </xdr:from>
    <xdr:to>
      <xdr:col>81</xdr:col>
      <xdr:colOff>101600</xdr:colOff>
      <xdr:row>78</xdr:row>
      <xdr:rowOff>93802</xdr:rowOff>
    </xdr:to>
    <xdr:sp macro="" textlink="">
      <xdr:nvSpPr>
        <xdr:cNvPr id="659" name="楕円 658"/>
        <xdr:cNvSpPr/>
      </xdr:nvSpPr>
      <xdr:spPr>
        <a:xfrm>
          <a:off x="15430500" y="133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110329</xdr:rowOff>
    </xdr:from>
    <xdr:ext cx="534377" cy="259045"/>
    <xdr:sp macro="" textlink="">
      <xdr:nvSpPr>
        <xdr:cNvPr id="660" name="テキスト ボックス 659"/>
        <xdr:cNvSpPr txBox="1"/>
      </xdr:nvSpPr>
      <xdr:spPr>
        <a:xfrm>
          <a:off x="15214111" y="1314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74718</xdr:rowOff>
    </xdr:from>
    <xdr:to>
      <xdr:col>76</xdr:col>
      <xdr:colOff>165100</xdr:colOff>
      <xdr:row>79</xdr:row>
      <xdr:rowOff>4868</xdr:rowOff>
    </xdr:to>
    <xdr:sp macro="" textlink="">
      <xdr:nvSpPr>
        <xdr:cNvPr id="661" name="楕円 660"/>
        <xdr:cNvSpPr/>
      </xdr:nvSpPr>
      <xdr:spPr>
        <a:xfrm>
          <a:off x="14541500" y="134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21395</xdr:rowOff>
    </xdr:from>
    <xdr:ext cx="469744" cy="259045"/>
    <xdr:sp macro="" textlink="">
      <xdr:nvSpPr>
        <xdr:cNvPr id="662" name="テキスト ボックス 661"/>
        <xdr:cNvSpPr txBox="1"/>
      </xdr:nvSpPr>
      <xdr:spPr>
        <a:xfrm>
          <a:off x="14357428" y="1322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61486</xdr:rowOff>
    </xdr:from>
    <xdr:to>
      <xdr:col>72</xdr:col>
      <xdr:colOff>38100</xdr:colOff>
      <xdr:row>78</xdr:row>
      <xdr:rowOff>163086</xdr:rowOff>
    </xdr:to>
    <xdr:sp macro="" textlink="">
      <xdr:nvSpPr>
        <xdr:cNvPr id="663" name="楕円 662"/>
        <xdr:cNvSpPr/>
      </xdr:nvSpPr>
      <xdr:spPr>
        <a:xfrm>
          <a:off x="13652500" y="1343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8163</xdr:rowOff>
    </xdr:from>
    <xdr:ext cx="469744" cy="259045"/>
    <xdr:sp macro="" textlink="">
      <xdr:nvSpPr>
        <xdr:cNvPr id="664" name="テキスト ボックス 663"/>
        <xdr:cNvSpPr txBox="1"/>
      </xdr:nvSpPr>
      <xdr:spPr>
        <a:xfrm>
          <a:off x="13468428" y="1320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83012</xdr:rowOff>
    </xdr:from>
    <xdr:to>
      <xdr:col>67</xdr:col>
      <xdr:colOff>101600</xdr:colOff>
      <xdr:row>79</xdr:row>
      <xdr:rowOff>13162</xdr:rowOff>
    </xdr:to>
    <xdr:sp macro="" textlink="">
      <xdr:nvSpPr>
        <xdr:cNvPr id="665" name="楕円 664"/>
        <xdr:cNvSpPr/>
      </xdr:nvSpPr>
      <xdr:spPr>
        <a:xfrm>
          <a:off x="12763500" y="134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4289</xdr:rowOff>
    </xdr:from>
    <xdr:ext cx="378565" cy="259045"/>
    <xdr:sp macro="" textlink="">
      <xdr:nvSpPr>
        <xdr:cNvPr id="666" name="テキスト ボックス 665"/>
        <xdr:cNvSpPr txBox="1"/>
      </xdr:nvSpPr>
      <xdr:spPr>
        <a:xfrm>
          <a:off x="12625017" y="13548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7" name="直線コネクタ 676"/>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8" name="テキスト ボックス 677"/>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9" name="直線コネクタ 67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0" name="テキスト ボックス 679"/>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1" name="直線コネクタ 680"/>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2" name="テキスト ボックス 681"/>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5" name="直線コネクタ 684"/>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6" name="テキスト ボックス 685"/>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7" name="直線コネクタ 68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8" name="テキスト ボックス 687"/>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9" name="直線コネクタ 688"/>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90" name="テキスト ボックス 689"/>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31243</xdr:rowOff>
    </xdr:from>
    <xdr:to>
      <xdr:col>85</xdr:col>
      <xdr:colOff>126364</xdr:colOff>
      <xdr:row>98</xdr:row>
      <xdr:rowOff>108210</xdr:rowOff>
    </xdr:to>
    <xdr:cxnSp macro="">
      <xdr:nvCxnSpPr>
        <xdr:cNvPr id="694" name="直線コネクタ 693"/>
        <xdr:cNvCxnSpPr/>
      </xdr:nvCxnSpPr>
      <xdr:spPr>
        <a:xfrm flipV="1">
          <a:off x="16317595" y="15633193"/>
          <a:ext cx="1269" cy="127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112037</xdr:rowOff>
    </xdr:from>
    <xdr:ext cx="534377" cy="259045"/>
    <xdr:sp macro="" textlink="">
      <xdr:nvSpPr>
        <xdr:cNvPr id="695" name="公債費最小値テキスト"/>
        <xdr:cNvSpPr txBox="1"/>
      </xdr:nvSpPr>
      <xdr:spPr>
        <a:xfrm>
          <a:off x="16370300" y="1691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108210</xdr:rowOff>
    </xdr:from>
    <xdr:to>
      <xdr:col>86</xdr:col>
      <xdr:colOff>25400</xdr:colOff>
      <xdr:row>98</xdr:row>
      <xdr:rowOff>108210</xdr:rowOff>
    </xdr:to>
    <xdr:cxnSp macro="">
      <xdr:nvCxnSpPr>
        <xdr:cNvPr id="696" name="直線コネクタ 695"/>
        <xdr:cNvCxnSpPr/>
      </xdr:nvCxnSpPr>
      <xdr:spPr>
        <a:xfrm>
          <a:off x="16230600" y="16910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149370</xdr:rowOff>
    </xdr:from>
    <xdr:ext cx="599010" cy="259045"/>
    <xdr:sp macro="" textlink="">
      <xdr:nvSpPr>
        <xdr:cNvPr id="697" name="公債費最大値テキスト"/>
        <xdr:cNvSpPr txBox="1"/>
      </xdr:nvSpPr>
      <xdr:spPr>
        <a:xfrm>
          <a:off x="16370300" y="1540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31243</xdr:rowOff>
    </xdr:from>
    <xdr:to>
      <xdr:col>86</xdr:col>
      <xdr:colOff>25400</xdr:colOff>
      <xdr:row>91</xdr:row>
      <xdr:rowOff>31243</xdr:rowOff>
    </xdr:to>
    <xdr:cxnSp macro="">
      <xdr:nvCxnSpPr>
        <xdr:cNvPr id="698" name="直線コネクタ 697"/>
        <xdr:cNvCxnSpPr/>
      </xdr:nvCxnSpPr>
      <xdr:spPr>
        <a:xfrm>
          <a:off x="16230600" y="1563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168932</xdr:rowOff>
    </xdr:from>
    <xdr:to>
      <xdr:col>85</xdr:col>
      <xdr:colOff>127000</xdr:colOff>
      <xdr:row>91</xdr:row>
      <xdr:rowOff>31243</xdr:rowOff>
    </xdr:to>
    <xdr:cxnSp macro="">
      <xdr:nvCxnSpPr>
        <xdr:cNvPr id="699" name="直線コネクタ 698"/>
        <xdr:cNvCxnSpPr/>
      </xdr:nvCxnSpPr>
      <xdr:spPr>
        <a:xfrm>
          <a:off x="15481300" y="15599432"/>
          <a:ext cx="838200" cy="3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125677</xdr:rowOff>
    </xdr:from>
    <xdr:ext cx="534377" cy="259045"/>
    <xdr:sp macro="" textlink="">
      <xdr:nvSpPr>
        <xdr:cNvPr id="700" name="公債費平均値テキスト"/>
        <xdr:cNvSpPr txBox="1"/>
      </xdr:nvSpPr>
      <xdr:spPr>
        <a:xfrm>
          <a:off x="16370300" y="1658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147250</xdr:rowOff>
    </xdr:from>
    <xdr:to>
      <xdr:col>85</xdr:col>
      <xdr:colOff>177800</xdr:colOff>
      <xdr:row>97</xdr:row>
      <xdr:rowOff>77400</xdr:rowOff>
    </xdr:to>
    <xdr:sp macro="" textlink="">
      <xdr:nvSpPr>
        <xdr:cNvPr id="701" name="フローチャート: 判断 700"/>
        <xdr:cNvSpPr/>
      </xdr:nvSpPr>
      <xdr:spPr>
        <a:xfrm>
          <a:off x="16268700" y="1660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168932</xdr:rowOff>
    </xdr:from>
    <xdr:to>
      <xdr:col>81</xdr:col>
      <xdr:colOff>50800</xdr:colOff>
      <xdr:row>91</xdr:row>
      <xdr:rowOff>4669</xdr:rowOff>
    </xdr:to>
    <xdr:cxnSp macro="">
      <xdr:nvCxnSpPr>
        <xdr:cNvPr id="702" name="直線コネクタ 701"/>
        <xdr:cNvCxnSpPr/>
      </xdr:nvCxnSpPr>
      <xdr:spPr>
        <a:xfrm flipV="1">
          <a:off x="14592300" y="15599432"/>
          <a:ext cx="889000" cy="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149679</xdr:rowOff>
    </xdr:from>
    <xdr:to>
      <xdr:col>81</xdr:col>
      <xdr:colOff>101600</xdr:colOff>
      <xdr:row>97</xdr:row>
      <xdr:rowOff>79829</xdr:rowOff>
    </xdr:to>
    <xdr:sp macro="" textlink="">
      <xdr:nvSpPr>
        <xdr:cNvPr id="703" name="フローチャート: 判断 702"/>
        <xdr:cNvSpPr/>
      </xdr:nvSpPr>
      <xdr:spPr>
        <a:xfrm>
          <a:off x="15430500" y="16608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70956</xdr:rowOff>
    </xdr:from>
    <xdr:ext cx="534377" cy="259045"/>
    <xdr:sp macro="" textlink="">
      <xdr:nvSpPr>
        <xdr:cNvPr id="704" name="テキスト ボックス 703"/>
        <xdr:cNvSpPr txBox="1"/>
      </xdr:nvSpPr>
      <xdr:spPr>
        <a:xfrm>
          <a:off x="15214111" y="1670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1553</xdr:rowOff>
    </xdr:from>
    <xdr:to>
      <xdr:col>76</xdr:col>
      <xdr:colOff>114300</xdr:colOff>
      <xdr:row>91</xdr:row>
      <xdr:rowOff>4669</xdr:rowOff>
    </xdr:to>
    <xdr:cxnSp macro="">
      <xdr:nvCxnSpPr>
        <xdr:cNvPr id="705" name="直線コネクタ 704"/>
        <xdr:cNvCxnSpPr/>
      </xdr:nvCxnSpPr>
      <xdr:spPr>
        <a:xfrm>
          <a:off x="13703300" y="15603503"/>
          <a:ext cx="8890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7018</xdr:rowOff>
    </xdr:from>
    <xdr:to>
      <xdr:col>76</xdr:col>
      <xdr:colOff>165100</xdr:colOff>
      <xdr:row>97</xdr:row>
      <xdr:rowOff>108618</xdr:rowOff>
    </xdr:to>
    <xdr:sp macro="" textlink="">
      <xdr:nvSpPr>
        <xdr:cNvPr id="706" name="フローチャート: 判断 705"/>
        <xdr:cNvSpPr/>
      </xdr:nvSpPr>
      <xdr:spPr>
        <a:xfrm>
          <a:off x="14541500" y="16637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99745</xdr:rowOff>
    </xdr:from>
    <xdr:ext cx="534377" cy="259045"/>
    <xdr:sp macro="" textlink="">
      <xdr:nvSpPr>
        <xdr:cNvPr id="707" name="テキスト ボックス 706"/>
        <xdr:cNvSpPr txBox="1"/>
      </xdr:nvSpPr>
      <xdr:spPr>
        <a:xfrm>
          <a:off x="14325111" y="167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164947</xdr:rowOff>
    </xdr:from>
    <xdr:to>
      <xdr:col>71</xdr:col>
      <xdr:colOff>177800</xdr:colOff>
      <xdr:row>91</xdr:row>
      <xdr:rowOff>1553</xdr:rowOff>
    </xdr:to>
    <xdr:cxnSp macro="">
      <xdr:nvCxnSpPr>
        <xdr:cNvPr id="708" name="直線コネクタ 707"/>
        <xdr:cNvCxnSpPr/>
      </xdr:nvCxnSpPr>
      <xdr:spPr>
        <a:xfrm>
          <a:off x="12814300" y="15595447"/>
          <a:ext cx="889000" cy="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113974</xdr:rowOff>
    </xdr:from>
    <xdr:to>
      <xdr:col>72</xdr:col>
      <xdr:colOff>38100</xdr:colOff>
      <xdr:row>97</xdr:row>
      <xdr:rowOff>44124</xdr:rowOff>
    </xdr:to>
    <xdr:sp macro="" textlink="">
      <xdr:nvSpPr>
        <xdr:cNvPr id="709" name="フローチャート: 判断 708"/>
        <xdr:cNvSpPr/>
      </xdr:nvSpPr>
      <xdr:spPr>
        <a:xfrm>
          <a:off x="13652500" y="1657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35251</xdr:rowOff>
    </xdr:from>
    <xdr:ext cx="534377" cy="259045"/>
    <xdr:sp macro="" textlink="">
      <xdr:nvSpPr>
        <xdr:cNvPr id="710" name="テキスト ボックス 709"/>
        <xdr:cNvSpPr txBox="1"/>
      </xdr:nvSpPr>
      <xdr:spPr>
        <a:xfrm>
          <a:off x="13436111" y="1666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110260</xdr:rowOff>
    </xdr:from>
    <xdr:to>
      <xdr:col>67</xdr:col>
      <xdr:colOff>101600</xdr:colOff>
      <xdr:row>97</xdr:row>
      <xdr:rowOff>40410</xdr:rowOff>
    </xdr:to>
    <xdr:sp macro="" textlink="">
      <xdr:nvSpPr>
        <xdr:cNvPr id="711" name="フローチャート: 判断 710"/>
        <xdr:cNvSpPr/>
      </xdr:nvSpPr>
      <xdr:spPr>
        <a:xfrm>
          <a:off x="12763500" y="1656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31537</xdr:rowOff>
    </xdr:from>
    <xdr:ext cx="534377" cy="259045"/>
    <xdr:sp macro="" textlink="">
      <xdr:nvSpPr>
        <xdr:cNvPr id="712" name="テキスト ボックス 711"/>
        <xdr:cNvSpPr txBox="1"/>
      </xdr:nvSpPr>
      <xdr:spPr>
        <a:xfrm>
          <a:off x="12547111" y="1666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151893</xdr:rowOff>
    </xdr:from>
    <xdr:to>
      <xdr:col>85</xdr:col>
      <xdr:colOff>177800</xdr:colOff>
      <xdr:row>91</xdr:row>
      <xdr:rowOff>82043</xdr:rowOff>
    </xdr:to>
    <xdr:sp macro="" textlink="">
      <xdr:nvSpPr>
        <xdr:cNvPr id="718" name="楕円 717"/>
        <xdr:cNvSpPr/>
      </xdr:nvSpPr>
      <xdr:spPr>
        <a:xfrm>
          <a:off x="16268700" y="1558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104920</xdr:rowOff>
    </xdr:from>
    <xdr:ext cx="599010" cy="259045"/>
    <xdr:sp macro="" textlink="">
      <xdr:nvSpPr>
        <xdr:cNvPr id="719" name="公債費該当値テキスト"/>
        <xdr:cNvSpPr txBox="1"/>
      </xdr:nvSpPr>
      <xdr:spPr>
        <a:xfrm>
          <a:off x="16370300" y="15535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118132</xdr:rowOff>
    </xdr:from>
    <xdr:to>
      <xdr:col>81</xdr:col>
      <xdr:colOff>101600</xdr:colOff>
      <xdr:row>91</xdr:row>
      <xdr:rowOff>48282</xdr:rowOff>
    </xdr:to>
    <xdr:sp macro="" textlink="">
      <xdr:nvSpPr>
        <xdr:cNvPr id="720" name="楕円 719"/>
        <xdr:cNvSpPr/>
      </xdr:nvSpPr>
      <xdr:spPr>
        <a:xfrm>
          <a:off x="15430500" y="1554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64809</xdr:rowOff>
    </xdr:from>
    <xdr:ext cx="599010" cy="259045"/>
    <xdr:sp macro="" textlink="">
      <xdr:nvSpPr>
        <xdr:cNvPr id="721" name="テキスト ボックス 720"/>
        <xdr:cNvSpPr txBox="1"/>
      </xdr:nvSpPr>
      <xdr:spPr>
        <a:xfrm>
          <a:off x="15181795" y="15323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125319</xdr:rowOff>
    </xdr:from>
    <xdr:to>
      <xdr:col>76</xdr:col>
      <xdr:colOff>165100</xdr:colOff>
      <xdr:row>91</xdr:row>
      <xdr:rowOff>55469</xdr:rowOff>
    </xdr:to>
    <xdr:sp macro="" textlink="">
      <xdr:nvSpPr>
        <xdr:cNvPr id="722" name="楕円 721"/>
        <xdr:cNvSpPr/>
      </xdr:nvSpPr>
      <xdr:spPr>
        <a:xfrm>
          <a:off x="14541500" y="1555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71996</xdr:rowOff>
    </xdr:from>
    <xdr:ext cx="599010" cy="259045"/>
    <xdr:sp macro="" textlink="">
      <xdr:nvSpPr>
        <xdr:cNvPr id="723" name="テキスト ボックス 722"/>
        <xdr:cNvSpPr txBox="1"/>
      </xdr:nvSpPr>
      <xdr:spPr>
        <a:xfrm>
          <a:off x="14292795" y="15331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122203</xdr:rowOff>
    </xdr:from>
    <xdr:to>
      <xdr:col>72</xdr:col>
      <xdr:colOff>38100</xdr:colOff>
      <xdr:row>91</xdr:row>
      <xdr:rowOff>52353</xdr:rowOff>
    </xdr:to>
    <xdr:sp macro="" textlink="">
      <xdr:nvSpPr>
        <xdr:cNvPr id="724" name="楕円 723"/>
        <xdr:cNvSpPr/>
      </xdr:nvSpPr>
      <xdr:spPr>
        <a:xfrm>
          <a:off x="13652500" y="1555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68880</xdr:rowOff>
    </xdr:from>
    <xdr:ext cx="599010" cy="259045"/>
    <xdr:sp macro="" textlink="">
      <xdr:nvSpPr>
        <xdr:cNvPr id="725" name="テキスト ボックス 724"/>
        <xdr:cNvSpPr txBox="1"/>
      </xdr:nvSpPr>
      <xdr:spPr>
        <a:xfrm>
          <a:off x="13403795" y="1532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114147</xdr:rowOff>
    </xdr:from>
    <xdr:to>
      <xdr:col>67</xdr:col>
      <xdr:colOff>101600</xdr:colOff>
      <xdr:row>91</xdr:row>
      <xdr:rowOff>44297</xdr:rowOff>
    </xdr:to>
    <xdr:sp macro="" textlink="">
      <xdr:nvSpPr>
        <xdr:cNvPr id="726" name="楕円 725"/>
        <xdr:cNvSpPr/>
      </xdr:nvSpPr>
      <xdr:spPr>
        <a:xfrm>
          <a:off x="12763500" y="1554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60824</xdr:rowOff>
    </xdr:from>
    <xdr:ext cx="599010" cy="259045"/>
    <xdr:sp macro="" textlink="">
      <xdr:nvSpPr>
        <xdr:cNvPr id="727" name="テキスト ボックス 726"/>
        <xdr:cNvSpPr txBox="1"/>
      </xdr:nvSpPr>
      <xdr:spPr>
        <a:xfrm>
          <a:off x="12514795" y="153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1" name="テキスト ボックス 74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3" name="テキスト ボックス 74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5" name="テキスト ボックス 74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53" name="直線コネクタ 752"/>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4"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6"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7" name="直線コネクタ 756"/>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8" name="直線コネクタ 75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9"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60" name="フローチャート: 判断 759"/>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1" name="直線コネクタ 76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62" name="フローチャート: 判断 761"/>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63" name="テキスト ボックス 762"/>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4" name="直線コネクタ 76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5" name="フローチャート: 判断 764"/>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6" name="テキスト ボックス 765"/>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7" name="直線コネクタ 76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8" name="フローチャート: 判断 767"/>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9" name="テキスト ボックス 768"/>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70" name="フローチャート: 判断 769"/>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71" name="テキスト ボックス 770"/>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7" name="楕円 77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8"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9" name="楕円 77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0" name="テキスト ボックス 77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1" name="楕円 78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2" name="テキスト ボックス 78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3" name="楕円 78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4" name="テキスト ボックス 78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5" name="楕円 78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6" name="テキスト ボックス 78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本町が属している市町村類型（</a:t>
          </a:r>
          <a:r>
            <a:rPr kumimoji="1" lang="en-US" altLang="ja-JP" sz="1300">
              <a:latin typeface="ＭＳ Ｐゴシック" panose="020B0600070205080204" pitchFamily="50" charset="-128"/>
              <a:ea typeface="ＭＳ Ｐゴシック" panose="020B0600070205080204" pitchFamily="50" charset="-128"/>
            </a:rPr>
            <a:t>V-2)</a:t>
          </a:r>
          <a:r>
            <a:rPr kumimoji="1" lang="ja-JP" altLang="en-US" sz="1300">
              <a:latin typeface="ＭＳ Ｐゴシック" panose="020B0600070205080204" pitchFamily="50" charset="-128"/>
              <a:ea typeface="ＭＳ Ｐゴシック" panose="020B0600070205080204" pitchFamily="50" charset="-128"/>
            </a:rPr>
            <a:t>においては、最下層に位置することもあり、総じて住民１人あたりのコストは高くなる傾向がある。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また、毎年人口が減少していることも要因に挙げられる。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標準財政規模に対する基金残高の割合が増加している要因としては、標準財政規模の減少が挙げられる。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財政調整基金残高は、町の財政計画において、災害や将来に備え、標準財政規模の１０％以上を保つことを基準としている。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標準財政基規模に対する割合が増加している要因としては、標準財政規模の減少が挙げられる。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40625" style="167" customWidth="1"/>
    <col min="12" max="12" width="2.28515625" style="167" customWidth="1"/>
    <col min="13" max="17" width="2.42578125" style="167" customWidth="1"/>
    <col min="18" max="119" width="2.1406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17250296</v>
      </c>
      <c r="BO4" s="410"/>
      <c r="BP4" s="410"/>
      <c r="BQ4" s="410"/>
      <c r="BR4" s="410"/>
      <c r="BS4" s="410"/>
      <c r="BT4" s="410"/>
      <c r="BU4" s="411"/>
      <c r="BV4" s="409">
        <v>16619882</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7</v>
      </c>
      <c r="CU4" s="416"/>
      <c r="CV4" s="416"/>
      <c r="CW4" s="416"/>
      <c r="CX4" s="416"/>
      <c r="CY4" s="416"/>
      <c r="CZ4" s="416"/>
      <c r="DA4" s="417"/>
      <c r="DB4" s="415">
        <v>4.7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16584411</v>
      </c>
      <c r="BO5" s="447"/>
      <c r="BP5" s="447"/>
      <c r="BQ5" s="447"/>
      <c r="BR5" s="447"/>
      <c r="BS5" s="447"/>
      <c r="BT5" s="447"/>
      <c r="BU5" s="448"/>
      <c r="BV5" s="446">
        <v>15992621</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88.7</v>
      </c>
      <c r="CU5" s="444"/>
      <c r="CV5" s="444"/>
      <c r="CW5" s="444"/>
      <c r="CX5" s="444"/>
      <c r="CY5" s="444"/>
      <c r="CZ5" s="444"/>
      <c r="DA5" s="445"/>
      <c r="DB5" s="443">
        <v>87</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665885</v>
      </c>
      <c r="BO6" s="447"/>
      <c r="BP6" s="447"/>
      <c r="BQ6" s="447"/>
      <c r="BR6" s="447"/>
      <c r="BS6" s="447"/>
      <c r="BT6" s="447"/>
      <c r="BU6" s="448"/>
      <c r="BV6" s="446">
        <v>627261</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92.2</v>
      </c>
      <c r="CU6" s="484"/>
      <c r="CV6" s="484"/>
      <c r="CW6" s="484"/>
      <c r="CX6" s="484"/>
      <c r="CY6" s="484"/>
      <c r="CZ6" s="484"/>
      <c r="DA6" s="485"/>
      <c r="DB6" s="483">
        <v>90.6</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88</v>
      </c>
      <c r="AV7" s="479"/>
      <c r="AW7" s="479"/>
      <c r="AX7" s="479"/>
      <c r="AY7" s="480" t="s">
        <v>100</v>
      </c>
      <c r="AZ7" s="481"/>
      <c r="BA7" s="481"/>
      <c r="BB7" s="481"/>
      <c r="BC7" s="481"/>
      <c r="BD7" s="481"/>
      <c r="BE7" s="481"/>
      <c r="BF7" s="481"/>
      <c r="BG7" s="481"/>
      <c r="BH7" s="481"/>
      <c r="BI7" s="481"/>
      <c r="BJ7" s="481"/>
      <c r="BK7" s="481"/>
      <c r="BL7" s="481"/>
      <c r="BM7" s="482"/>
      <c r="BN7" s="446">
        <v>6962</v>
      </c>
      <c r="BO7" s="447"/>
      <c r="BP7" s="447"/>
      <c r="BQ7" s="447"/>
      <c r="BR7" s="447"/>
      <c r="BS7" s="447"/>
      <c r="BT7" s="447"/>
      <c r="BU7" s="448"/>
      <c r="BV7" s="446">
        <v>168819</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9429051</v>
      </c>
      <c r="CU7" s="447"/>
      <c r="CV7" s="447"/>
      <c r="CW7" s="447"/>
      <c r="CX7" s="447"/>
      <c r="CY7" s="447"/>
      <c r="CZ7" s="447"/>
      <c r="DA7" s="448"/>
      <c r="DB7" s="446">
        <v>9668237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658923</v>
      </c>
      <c r="BO8" s="447"/>
      <c r="BP8" s="447"/>
      <c r="BQ8" s="447"/>
      <c r="BR8" s="447"/>
      <c r="BS8" s="447"/>
      <c r="BT8" s="447"/>
      <c r="BU8" s="448"/>
      <c r="BV8" s="446">
        <v>458442</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0.28000000000000003</v>
      </c>
      <c r="CU8" s="487"/>
      <c r="CV8" s="487"/>
      <c r="CW8" s="487"/>
      <c r="CX8" s="487"/>
      <c r="CY8" s="487"/>
      <c r="CZ8" s="487"/>
      <c r="DA8" s="488"/>
      <c r="DB8" s="486">
        <v>0.26</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20873</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88</v>
      </c>
      <c r="AV9" s="479"/>
      <c r="AW9" s="479"/>
      <c r="AX9" s="479"/>
      <c r="AY9" s="480" t="s">
        <v>110</v>
      </c>
      <c r="AZ9" s="481"/>
      <c r="BA9" s="481"/>
      <c r="BB9" s="481"/>
      <c r="BC9" s="481"/>
      <c r="BD9" s="481"/>
      <c r="BE9" s="481"/>
      <c r="BF9" s="481"/>
      <c r="BG9" s="481"/>
      <c r="BH9" s="481"/>
      <c r="BI9" s="481"/>
      <c r="BJ9" s="481"/>
      <c r="BK9" s="481"/>
      <c r="BL9" s="481"/>
      <c r="BM9" s="482"/>
      <c r="BN9" s="446">
        <v>200481</v>
      </c>
      <c r="BO9" s="447"/>
      <c r="BP9" s="447"/>
      <c r="BQ9" s="447"/>
      <c r="BR9" s="447"/>
      <c r="BS9" s="447"/>
      <c r="BT9" s="447"/>
      <c r="BU9" s="448"/>
      <c r="BV9" s="446">
        <v>37130</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18.100000000000001</v>
      </c>
      <c r="CU9" s="444"/>
      <c r="CV9" s="444"/>
      <c r="CW9" s="444"/>
      <c r="CX9" s="444"/>
      <c r="CY9" s="444"/>
      <c r="CZ9" s="444"/>
      <c r="DA9" s="445"/>
      <c r="DB9" s="443">
        <v>18.5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22265</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301</v>
      </c>
      <c r="BO10" s="447"/>
      <c r="BP10" s="447"/>
      <c r="BQ10" s="447"/>
      <c r="BR10" s="447"/>
      <c r="BS10" s="447"/>
      <c r="BT10" s="447"/>
      <c r="BU10" s="448"/>
      <c r="BV10" s="446">
        <v>47384</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114</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20362</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114</v>
      </c>
      <c r="AV12" s="479"/>
      <c r="AW12" s="479"/>
      <c r="AX12" s="479"/>
      <c r="AY12" s="480" t="s">
        <v>128</v>
      </c>
      <c r="AZ12" s="481"/>
      <c r="BA12" s="481"/>
      <c r="BB12" s="481"/>
      <c r="BC12" s="481"/>
      <c r="BD12" s="481"/>
      <c r="BE12" s="481"/>
      <c r="BF12" s="481"/>
      <c r="BG12" s="481"/>
      <c r="BH12" s="481"/>
      <c r="BI12" s="481"/>
      <c r="BJ12" s="481"/>
      <c r="BK12" s="481"/>
      <c r="BL12" s="481"/>
      <c r="BM12" s="482"/>
      <c r="BN12" s="446">
        <v>200000</v>
      </c>
      <c r="BO12" s="447"/>
      <c r="BP12" s="447"/>
      <c r="BQ12" s="447"/>
      <c r="BR12" s="447"/>
      <c r="BS12" s="447"/>
      <c r="BT12" s="447"/>
      <c r="BU12" s="448"/>
      <c r="BV12" s="446">
        <v>200000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20294</v>
      </c>
      <c r="S13" s="528"/>
      <c r="T13" s="528"/>
      <c r="U13" s="528"/>
      <c r="V13" s="529"/>
      <c r="W13" s="462" t="s">
        <v>131</v>
      </c>
      <c r="X13" s="463"/>
      <c r="Y13" s="463"/>
      <c r="Z13" s="463"/>
      <c r="AA13" s="463"/>
      <c r="AB13" s="453"/>
      <c r="AC13" s="497">
        <v>778</v>
      </c>
      <c r="AD13" s="498"/>
      <c r="AE13" s="498"/>
      <c r="AF13" s="498"/>
      <c r="AG13" s="537"/>
      <c r="AH13" s="497">
        <v>871</v>
      </c>
      <c r="AI13" s="498"/>
      <c r="AJ13" s="498"/>
      <c r="AK13" s="498"/>
      <c r="AL13" s="499"/>
      <c r="AM13" s="475" t="s">
        <v>132</v>
      </c>
      <c r="AN13" s="476"/>
      <c r="AO13" s="476"/>
      <c r="AP13" s="476"/>
      <c r="AQ13" s="476"/>
      <c r="AR13" s="476"/>
      <c r="AS13" s="476"/>
      <c r="AT13" s="477"/>
      <c r="AU13" s="478" t="s">
        <v>114</v>
      </c>
      <c r="AV13" s="479"/>
      <c r="AW13" s="479"/>
      <c r="AX13" s="479"/>
      <c r="AY13" s="480" t="s">
        <v>133</v>
      </c>
      <c r="AZ13" s="481"/>
      <c r="BA13" s="481"/>
      <c r="BB13" s="481"/>
      <c r="BC13" s="481"/>
      <c r="BD13" s="481"/>
      <c r="BE13" s="481"/>
      <c r="BF13" s="481"/>
      <c r="BG13" s="481"/>
      <c r="BH13" s="481"/>
      <c r="BI13" s="481"/>
      <c r="BJ13" s="481"/>
      <c r="BK13" s="481"/>
      <c r="BL13" s="481"/>
      <c r="BM13" s="482"/>
      <c r="BN13" s="446">
        <v>782</v>
      </c>
      <c r="BO13" s="447"/>
      <c r="BP13" s="447"/>
      <c r="BQ13" s="447"/>
      <c r="BR13" s="447"/>
      <c r="BS13" s="447"/>
      <c r="BT13" s="447"/>
      <c r="BU13" s="448"/>
      <c r="BV13" s="446">
        <v>-115486</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9.1</v>
      </c>
      <c r="CU13" s="444"/>
      <c r="CV13" s="444"/>
      <c r="CW13" s="444"/>
      <c r="CX13" s="444"/>
      <c r="CY13" s="444"/>
      <c r="CZ13" s="444"/>
      <c r="DA13" s="445"/>
      <c r="DB13" s="443">
        <v>9.4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135</v>
      </c>
      <c r="M14" s="525"/>
      <c r="N14" s="525"/>
      <c r="O14" s="525"/>
      <c r="P14" s="525"/>
      <c r="Q14" s="526"/>
      <c r="R14" s="527">
        <v>20717</v>
      </c>
      <c r="S14" s="528"/>
      <c r="T14" s="528"/>
      <c r="U14" s="528"/>
      <c r="V14" s="529"/>
      <c r="W14" s="436"/>
      <c r="X14" s="437"/>
      <c r="Y14" s="437"/>
      <c r="Z14" s="437"/>
      <c r="AA14" s="437"/>
      <c r="AB14" s="426"/>
      <c r="AC14" s="530">
        <v>8.1</v>
      </c>
      <c r="AD14" s="531"/>
      <c r="AE14" s="531"/>
      <c r="AF14" s="531"/>
      <c r="AG14" s="532"/>
      <c r="AH14" s="530">
        <v>8.9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v>9.5</v>
      </c>
      <c r="CU14" s="542"/>
      <c r="CV14" s="542"/>
      <c r="CW14" s="542"/>
      <c r="CX14" s="542"/>
      <c r="CY14" s="542"/>
      <c r="CZ14" s="542"/>
      <c r="DA14" s="543"/>
      <c r="DB14" s="541">
        <v>9.6</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137</v>
      </c>
      <c r="N15" s="535"/>
      <c r="O15" s="535"/>
      <c r="P15" s="535"/>
      <c r="Q15" s="536"/>
      <c r="R15" s="527">
        <v>20661</v>
      </c>
      <c r="S15" s="528"/>
      <c r="T15" s="528"/>
      <c r="U15" s="528"/>
      <c r="V15" s="529"/>
      <c r="W15" s="462" t="s">
        <v>138</v>
      </c>
      <c r="X15" s="463"/>
      <c r="Y15" s="463"/>
      <c r="Z15" s="463"/>
      <c r="AA15" s="463"/>
      <c r="AB15" s="453"/>
      <c r="AC15" s="497">
        <v>1820</v>
      </c>
      <c r="AD15" s="498"/>
      <c r="AE15" s="498"/>
      <c r="AF15" s="498"/>
      <c r="AG15" s="537"/>
      <c r="AH15" s="497">
        <v>1873</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2479898</v>
      </c>
      <c r="BO15" s="410"/>
      <c r="BP15" s="410"/>
      <c r="BQ15" s="410"/>
      <c r="BR15" s="410"/>
      <c r="BS15" s="410"/>
      <c r="BT15" s="410"/>
      <c r="BU15" s="411"/>
      <c r="BV15" s="409">
        <v>2107498</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19</v>
      </c>
      <c r="AD16" s="531"/>
      <c r="AE16" s="531"/>
      <c r="AF16" s="531"/>
      <c r="AG16" s="532"/>
      <c r="AH16" s="530">
        <v>19.100000000000001</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8072188</v>
      </c>
      <c r="BO16" s="447"/>
      <c r="BP16" s="447"/>
      <c r="BQ16" s="447"/>
      <c r="BR16" s="447"/>
      <c r="BS16" s="447"/>
      <c r="BT16" s="447"/>
      <c r="BU16" s="448"/>
      <c r="BV16" s="446">
        <v>8126876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7000</v>
      </c>
      <c r="AD17" s="498"/>
      <c r="AE17" s="498"/>
      <c r="AF17" s="498"/>
      <c r="AG17" s="537"/>
      <c r="AH17" s="497">
        <v>7037</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3128960</v>
      </c>
      <c r="BO17" s="447"/>
      <c r="BP17" s="447"/>
      <c r="BQ17" s="447"/>
      <c r="BR17" s="447"/>
      <c r="BS17" s="447"/>
      <c r="BT17" s="447"/>
      <c r="BU17" s="448"/>
      <c r="BV17" s="446">
        <v>2628804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148</v>
      </c>
      <c r="C18" s="489"/>
      <c r="D18" s="489"/>
      <c r="E18" s="558"/>
      <c r="F18" s="558"/>
      <c r="G18" s="558"/>
      <c r="H18" s="558"/>
      <c r="I18" s="558"/>
      <c r="J18" s="558"/>
      <c r="K18" s="558"/>
      <c r="L18" s="559">
        <v>1332.45</v>
      </c>
      <c r="M18" s="559"/>
      <c r="N18" s="559"/>
      <c r="O18" s="559"/>
      <c r="P18" s="559"/>
      <c r="Q18" s="559"/>
      <c r="R18" s="560"/>
      <c r="S18" s="560"/>
      <c r="T18" s="560"/>
      <c r="U18" s="560"/>
      <c r="V18" s="561"/>
      <c r="W18" s="464"/>
      <c r="X18" s="465"/>
      <c r="Y18" s="465"/>
      <c r="Z18" s="465"/>
      <c r="AA18" s="465"/>
      <c r="AB18" s="456"/>
      <c r="AC18" s="562">
        <v>72.900000000000006</v>
      </c>
      <c r="AD18" s="563"/>
      <c r="AE18" s="563"/>
      <c r="AF18" s="563"/>
      <c r="AG18" s="564"/>
      <c r="AH18" s="562">
        <v>71.900000000000006</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8545544</v>
      </c>
      <c r="BO18" s="447"/>
      <c r="BP18" s="447"/>
      <c r="BQ18" s="447"/>
      <c r="BR18" s="447"/>
      <c r="BS18" s="447"/>
      <c r="BT18" s="447"/>
      <c r="BU18" s="448"/>
      <c r="BV18" s="446">
        <v>8521797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150</v>
      </c>
      <c r="C19" s="489"/>
      <c r="D19" s="489"/>
      <c r="E19" s="558"/>
      <c r="F19" s="558"/>
      <c r="G19" s="558"/>
      <c r="H19" s="558"/>
      <c r="I19" s="558"/>
      <c r="J19" s="558"/>
      <c r="K19" s="558"/>
      <c r="L19" s="566">
        <v>16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11133578</v>
      </c>
      <c r="BO19" s="447"/>
      <c r="BP19" s="447"/>
      <c r="BQ19" s="447"/>
      <c r="BR19" s="447"/>
      <c r="BS19" s="447"/>
      <c r="BT19" s="447"/>
      <c r="BU19" s="448"/>
      <c r="BV19" s="446">
        <v>11356964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152</v>
      </c>
      <c r="C20" s="489"/>
      <c r="D20" s="489"/>
      <c r="E20" s="558"/>
      <c r="F20" s="558"/>
      <c r="G20" s="558"/>
      <c r="H20" s="558"/>
      <c r="I20" s="558"/>
      <c r="J20" s="558"/>
      <c r="K20" s="558"/>
      <c r="L20" s="566">
        <v>9278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21936296</v>
      </c>
      <c r="BO23" s="447"/>
      <c r="BP23" s="447"/>
      <c r="BQ23" s="447"/>
      <c r="BR23" s="447"/>
      <c r="BS23" s="447"/>
      <c r="BT23" s="447"/>
      <c r="BU23" s="448"/>
      <c r="BV23" s="446">
        <v>20679369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161</v>
      </c>
      <c r="F24" s="476"/>
      <c r="G24" s="476"/>
      <c r="H24" s="476"/>
      <c r="I24" s="476"/>
      <c r="J24" s="476"/>
      <c r="K24" s="477"/>
      <c r="L24" s="497">
        <v>1</v>
      </c>
      <c r="M24" s="498"/>
      <c r="N24" s="498"/>
      <c r="O24" s="498"/>
      <c r="P24" s="537"/>
      <c r="Q24" s="497">
        <v>8100</v>
      </c>
      <c r="R24" s="498"/>
      <c r="S24" s="498"/>
      <c r="T24" s="498"/>
      <c r="U24" s="498"/>
      <c r="V24" s="537"/>
      <c r="W24" s="596"/>
      <c r="X24" s="584"/>
      <c r="Y24" s="585"/>
      <c r="Z24" s="496" t="s">
        <v>162</v>
      </c>
      <c r="AA24" s="476"/>
      <c r="AB24" s="476"/>
      <c r="AC24" s="476"/>
      <c r="AD24" s="476"/>
      <c r="AE24" s="476"/>
      <c r="AF24" s="476"/>
      <c r="AG24" s="477"/>
      <c r="AH24" s="497">
        <v>231</v>
      </c>
      <c r="AI24" s="498"/>
      <c r="AJ24" s="498"/>
      <c r="AK24" s="498"/>
      <c r="AL24" s="537"/>
      <c r="AM24" s="497">
        <v>735735</v>
      </c>
      <c r="AN24" s="498"/>
      <c r="AO24" s="498"/>
      <c r="AP24" s="498"/>
      <c r="AQ24" s="498"/>
      <c r="AR24" s="537"/>
      <c r="AS24" s="497">
        <v>3185</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16297155</v>
      </c>
      <c r="BO24" s="447"/>
      <c r="BP24" s="447"/>
      <c r="BQ24" s="447"/>
      <c r="BR24" s="447"/>
      <c r="BS24" s="447"/>
      <c r="BT24" s="447"/>
      <c r="BU24" s="448"/>
      <c r="BV24" s="446">
        <v>16032872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164</v>
      </c>
      <c r="F25" s="476"/>
      <c r="G25" s="476"/>
      <c r="H25" s="476"/>
      <c r="I25" s="476"/>
      <c r="J25" s="476"/>
      <c r="K25" s="477"/>
      <c r="L25" s="497">
        <v>1</v>
      </c>
      <c r="M25" s="498"/>
      <c r="N25" s="498"/>
      <c r="O25" s="498"/>
      <c r="P25" s="537"/>
      <c r="Q25" s="497">
        <v>6400</v>
      </c>
      <c r="R25" s="498"/>
      <c r="S25" s="498"/>
      <c r="T25" s="498"/>
      <c r="U25" s="498"/>
      <c r="V25" s="537"/>
      <c r="W25" s="596"/>
      <c r="X25" s="584"/>
      <c r="Y25" s="585"/>
      <c r="Z25" s="496" t="s">
        <v>165</v>
      </c>
      <c r="AA25" s="476"/>
      <c r="AB25" s="476"/>
      <c r="AC25" s="476"/>
      <c r="AD25" s="476"/>
      <c r="AE25" s="476"/>
      <c r="AF25" s="476"/>
      <c r="AG25" s="477"/>
      <c r="AH25" s="497" t="s">
        <v>166</v>
      </c>
      <c r="AI25" s="498"/>
      <c r="AJ25" s="498"/>
      <c r="AK25" s="498"/>
      <c r="AL25" s="537"/>
      <c r="AM25" s="497" t="s">
        <v>122</v>
      </c>
      <c r="AN25" s="498"/>
      <c r="AO25" s="498"/>
      <c r="AP25" s="498"/>
      <c r="AQ25" s="498"/>
      <c r="AR25" s="537"/>
      <c r="AS25" s="497" t="s">
        <v>122</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694429</v>
      </c>
      <c r="BO25" s="410"/>
      <c r="BP25" s="410"/>
      <c r="BQ25" s="410"/>
      <c r="BR25" s="410"/>
      <c r="BS25" s="410"/>
      <c r="BT25" s="410"/>
      <c r="BU25" s="411"/>
      <c r="BV25" s="409">
        <v>493006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168</v>
      </c>
      <c r="F26" s="476"/>
      <c r="G26" s="476"/>
      <c r="H26" s="476"/>
      <c r="I26" s="476"/>
      <c r="J26" s="476"/>
      <c r="K26" s="477"/>
      <c r="L26" s="497">
        <v>1</v>
      </c>
      <c r="M26" s="498"/>
      <c r="N26" s="498"/>
      <c r="O26" s="498"/>
      <c r="P26" s="537"/>
      <c r="Q26" s="497">
        <v>5550</v>
      </c>
      <c r="R26" s="498"/>
      <c r="S26" s="498"/>
      <c r="T26" s="498"/>
      <c r="U26" s="498"/>
      <c r="V26" s="537"/>
      <c r="W26" s="596"/>
      <c r="X26" s="584"/>
      <c r="Y26" s="585"/>
      <c r="Z26" s="496" t="s">
        <v>169</v>
      </c>
      <c r="AA26" s="606"/>
      <c r="AB26" s="606"/>
      <c r="AC26" s="606"/>
      <c r="AD26" s="606"/>
      <c r="AE26" s="606"/>
      <c r="AF26" s="606"/>
      <c r="AG26" s="607"/>
      <c r="AH26" s="497">
        <v>16</v>
      </c>
      <c r="AI26" s="498"/>
      <c r="AJ26" s="498"/>
      <c r="AK26" s="498"/>
      <c r="AL26" s="537"/>
      <c r="AM26" s="497">
        <v>46016</v>
      </c>
      <c r="AN26" s="498"/>
      <c r="AO26" s="498"/>
      <c r="AP26" s="498"/>
      <c r="AQ26" s="498"/>
      <c r="AR26" s="537"/>
      <c r="AS26" s="497">
        <v>2876</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166</v>
      </c>
      <c r="BO26" s="447"/>
      <c r="BP26" s="447"/>
      <c r="BQ26" s="447"/>
      <c r="BR26" s="447"/>
      <c r="BS26" s="447"/>
      <c r="BT26" s="447"/>
      <c r="BU26" s="448"/>
      <c r="BV26" s="446" t="s">
        <v>166</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171</v>
      </c>
      <c r="F27" s="476"/>
      <c r="G27" s="476"/>
      <c r="H27" s="476"/>
      <c r="I27" s="476"/>
      <c r="J27" s="476"/>
      <c r="K27" s="477"/>
      <c r="L27" s="497">
        <v>1</v>
      </c>
      <c r="M27" s="498"/>
      <c r="N27" s="498"/>
      <c r="O27" s="498"/>
      <c r="P27" s="537"/>
      <c r="Q27" s="497">
        <v>2950</v>
      </c>
      <c r="R27" s="498"/>
      <c r="S27" s="498"/>
      <c r="T27" s="498"/>
      <c r="U27" s="498"/>
      <c r="V27" s="537"/>
      <c r="W27" s="596"/>
      <c r="X27" s="584"/>
      <c r="Y27" s="585"/>
      <c r="Z27" s="496" t="s">
        <v>172</v>
      </c>
      <c r="AA27" s="476"/>
      <c r="AB27" s="476"/>
      <c r="AC27" s="476"/>
      <c r="AD27" s="476"/>
      <c r="AE27" s="476"/>
      <c r="AF27" s="476"/>
      <c r="AG27" s="477"/>
      <c r="AH27" s="497">
        <v>5</v>
      </c>
      <c r="AI27" s="498"/>
      <c r="AJ27" s="498"/>
      <c r="AK27" s="498"/>
      <c r="AL27" s="537"/>
      <c r="AM27" s="497">
        <v>17845</v>
      </c>
      <c r="AN27" s="498"/>
      <c r="AO27" s="498"/>
      <c r="AP27" s="498"/>
      <c r="AQ27" s="498"/>
      <c r="AR27" s="537"/>
      <c r="AS27" s="497">
        <v>3569</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180469</v>
      </c>
      <c r="BO27" s="620"/>
      <c r="BP27" s="620"/>
      <c r="BQ27" s="620"/>
      <c r="BR27" s="620"/>
      <c r="BS27" s="620"/>
      <c r="BT27" s="620"/>
      <c r="BU27" s="621"/>
      <c r="BV27" s="619">
        <v>179206</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174</v>
      </c>
      <c r="F28" s="476"/>
      <c r="G28" s="476"/>
      <c r="H28" s="476"/>
      <c r="I28" s="476"/>
      <c r="J28" s="476"/>
      <c r="K28" s="477"/>
      <c r="L28" s="497">
        <v>1</v>
      </c>
      <c r="M28" s="498"/>
      <c r="N28" s="498"/>
      <c r="O28" s="498"/>
      <c r="P28" s="537"/>
      <c r="Q28" s="497">
        <v>2350</v>
      </c>
      <c r="R28" s="498"/>
      <c r="S28" s="498"/>
      <c r="T28" s="498"/>
      <c r="U28" s="498"/>
      <c r="V28" s="537"/>
      <c r="W28" s="596"/>
      <c r="X28" s="584"/>
      <c r="Y28" s="585"/>
      <c r="Z28" s="496" t="s">
        <v>175</v>
      </c>
      <c r="AA28" s="476"/>
      <c r="AB28" s="476"/>
      <c r="AC28" s="476"/>
      <c r="AD28" s="476"/>
      <c r="AE28" s="476"/>
      <c r="AF28" s="476"/>
      <c r="AG28" s="477"/>
      <c r="AH28" s="497" t="s">
        <v>122</v>
      </c>
      <c r="AI28" s="498"/>
      <c r="AJ28" s="498"/>
      <c r="AK28" s="498"/>
      <c r="AL28" s="537"/>
      <c r="AM28" s="497" t="s">
        <v>122</v>
      </c>
      <c r="AN28" s="498"/>
      <c r="AO28" s="498"/>
      <c r="AP28" s="498"/>
      <c r="AQ28" s="498"/>
      <c r="AR28" s="537"/>
      <c r="AS28" s="497" t="s">
        <v>166</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2849196</v>
      </c>
      <c r="BO28" s="410"/>
      <c r="BP28" s="410"/>
      <c r="BQ28" s="410"/>
      <c r="BR28" s="410"/>
      <c r="BS28" s="410"/>
      <c r="BT28" s="410"/>
      <c r="BU28" s="411"/>
      <c r="BV28" s="409">
        <v>2818895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177</v>
      </c>
      <c r="F29" s="476"/>
      <c r="G29" s="476"/>
      <c r="H29" s="476"/>
      <c r="I29" s="476"/>
      <c r="J29" s="476"/>
      <c r="K29" s="477"/>
      <c r="L29" s="497">
        <v>16</v>
      </c>
      <c r="M29" s="498"/>
      <c r="N29" s="498"/>
      <c r="O29" s="498"/>
      <c r="P29" s="537"/>
      <c r="Q29" s="497">
        <v>2010</v>
      </c>
      <c r="R29" s="498"/>
      <c r="S29" s="498"/>
      <c r="T29" s="498"/>
      <c r="U29" s="498"/>
      <c r="V29" s="537"/>
      <c r="W29" s="597"/>
      <c r="X29" s="598"/>
      <c r="Y29" s="599"/>
      <c r="Z29" s="496" t="s">
        <v>178</v>
      </c>
      <c r="AA29" s="476"/>
      <c r="AB29" s="476"/>
      <c r="AC29" s="476"/>
      <c r="AD29" s="476"/>
      <c r="AE29" s="476"/>
      <c r="AF29" s="476"/>
      <c r="AG29" s="477"/>
      <c r="AH29" s="497">
        <v>236</v>
      </c>
      <c r="AI29" s="498"/>
      <c r="AJ29" s="498"/>
      <c r="AK29" s="498"/>
      <c r="AL29" s="537"/>
      <c r="AM29" s="497">
        <v>753580</v>
      </c>
      <c r="AN29" s="498"/>
      <c r="AO29" s="498"/>
      <c r="AP29" s="498"/>
      <c r="AQ29" s="498"/>
      <c r="AR29" s="537"/>
      <c r="AS29" s="497">
        <v>3193</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2001669</v>
      </c>
      <c r="BO29" s="447"/>
      <c r="BP29" s="447"/>
      <c r="BQ29" s="447"/>
      <c r="BR29" s="447"/>
      <c r="BS29" s="447"/>
      <c r="BT29" s="447"/>
      <c r="BU29" s="448"/>
      <c r="BV29" s="446">
        <v>2001468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96.6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4820276</v>
      </c>
      <c r="BO30" s="620"/>
      <c r="BP30" s="620"/>
      <c r="BQ30" s="620"/>
      <c r="BR30" s="620"/>
      <c r="BS30" s="620"/>
      <c r="BT30" s="620"/>
      <c r="BU30" s="621"/>
      <c r="BV30" s="619">
        <v>4808435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187</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個別排水処理事業特別会計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遠軽地区広域組合</v>
      </c>
      <c r="BZ34" s="633"/>
      <c r="CA34" s="633"/>
      <c r="CB34" s="633"/>
      <c r="CC34" s="633"/>
      <c r="CD34" s="633"/>
      <c r="CE34" s="633"/>
      <c r="CF34" s="633"/>
      <c r="CG34" s="633"/>
      <c r="CH34" s="633"/>
      <c r="CI34" s="633"/>
      <c r="CJ34" s="633"/>
      <c r="CK34" s="633"/>
      <c r="CL34" s="633"/>
      <c r="CM34" s="633"/>
      <c r="CN34" s="193"/>
      <c r="CO34" s="632">
        <f>IF(CQ34="","",MAX(C34:D43,U34:V43,AM34:AN43,BE34:BF43,BW34:BX43)+1)</f>
        <v>15</v>
      </c>
      <c r="CP34" s="632"/>
      <c r="CQ34" s="633" t="str">
        <f>IF('各会計、関係団体の財政状況及び健全化判断比率'!BS7="","",'各会計、関係団体の財政状況及び健全化判断比率'!BS7)</f>
        <v>フォーレストパーク</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網走地方教育研修センター</v>
      </c>
      <c r="BZ35" s="633"/>
      <c r="CA35" s="633"/>
      <c r="CB35" s="633"/>
      <c r="CC35" s="633"/>
      <c r="CD35" s="633"/>
      <c r="CE35" s="633"/>
      <c r="CF35" s="633"/>
      <c r="CG35" s="633"/>
      <c r="CH35" s="633"/>
      <c r="CI35" s="633"/>
      <c r="CJ35" s="633"/>
      <c r="CK35" s="633"/>
      <c r="CL35" s="633"/>
      <c r="CM35" s="633"/>
      <c r="CN35" s="193"/>
      <c r="CO35" s="632">
        <f t="shared" ref="CO35:CO43" si="3">IF(CQ35="","",CO34+1)</f>
        <v>16</v>
      </c>
      <c r="CP35" s="632"/>
      <c r="CQ35" s="633" t="str">
        <f>IF('各会計、関係団体の財政状況及び健全化判断比率'!BS8="","",'各会計、関係団体の財政状況及び健全化判断比率'!BS8)</f>
        <v>生田原振興公社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北海道市町村総合事務組合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北海道市町村備荒資金組合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北海道市町村職員退職手当組合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北海道町村議会議員公務災害補償組合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北海道後期高齢者医療広域連合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9z31OIQhtKqUBS3Vx/70OahkR+lw42PXW1FaX1kczDxx/MOqZdEWPY3+YttFdL7DQQ45lJznp6am/VahtsGuCg==" saltValue="VYtNCARlITPDVok8I5/hb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536</v>
      </c>
      <c r="G33" s="29" t="s">
        <v>537</v>
      </c>
      <c r="H33" s="29" t="s">
        <v>538</v>
      </c>
      <c r="I33" s="29" t="s">
        <v>539</v>
      </c>
      <c r="J33" s="30" t="s">
        <v>540</v>
      </c>
      <c r="K33" s="22"/>
      <c r="L33" s="22"/>
      <c r="M33" s="22"/>
      <c r="N33" s="22"/>
      <c r="O33" s="22"/>
      <c r="P33" s="22"/>
    </row>
    <row r="34" spans="1:16" ht="39" customHeight="1" x14ac:dyDescent="0.15">
      <c r="A34" s="22"/>
      <c r="B34" s="31"/>
      <c r="C34" s="1224" t="s">
        <v>543</v>
      </c>
      <c r="D34" s="1224"/>
      <c r="E34" s="1225"/>
      <c r="F34" s="32">
        <v>1.95</v>
      </c>
      <c r="G34" s="33">
        <v>3.08</v>
      </c>
      <c r="H34" s="33">
        <v>4.18</v>
      </c>
      <c r="I34" s="33">
        <v>4.74</v>
      </c>
      <c r="J34" s="34">
        <v>6.98</v>
      </c>
      <c r="K34" s="22"/>
      <c r="L34" s="22"/>
      <c r="M34" s="22"/>
      <c r="N34" s="22"/>
      <c r="O34" s="22"/>
      <c r="P34" s="22"/>
    </row>
    <row r="35" spans="1:16" ht="39" customHeight="1" x14ac:dyDescent="0.15">
      <c r="A35" s="22"/>
      <c r="B35" s="35"/>
      <c r="C35" s="1218" t="s">
        <v>544</v>
      </c>
      <c r="D35" s="1219"/>
      <c r="E35" s="1220"/>
      <c r="F35" s="36">
        <v>1.92</v>
      </c>
      <c r="G35" s="37">
        <v>2.65</v>
      </c>
      <c r="H35" s="37">
        <v>3.38</v>
      </c>
      <c r="I35" s="37">
        <v>4.6100000000000003</v>
      </c>
      <c r="J35" s="38">
        <v>5.0999999999999996</v>
      </c>
      <c r="K35" s="22"/>
      <c r="L35" s="22"/>
      <c r="M35" s="22"/>
      <c r="N35" s="22"/>
      <c r="O35" s="22"/>
      <c r="P35" s="22"/>
    </row>
    <row r="36" spans="1:16" ht="39" customHeight="1" x14ac:dyDescent="0.15">
      <c r="A36" s="22"/>
      <c r="B36" s="35"/>
      <c r="C36" s="1218" t="s">
        <v>545</v>
      </c>
      <c r="D36" s="1219"/>
      <c r="E36" s="1220"/>
      <c r="F36" s="36">
        <v>1.37</v>
      </c>
      <c r="G36" s="37">
        <v>2.12</v>
      </c>
      <c r="H36" s="37">
        <v>2.82</v>
      </c>
      <c r="I36" s="37">
        <v>3.45</v>
      </c>
      <c r="J36" s="38">
        <v>3.81</v>
      </c>
      <c r="K36" s="22"/>
      <c r="L36" s="22"/>
      <c r="M36" s="22"/>
      <c r="N36" s="22"/>
      <c r="O36" s="22"/>
      <c r="P36" s="22"/>
    </row>
    <row r="37" spans="1:16" ht="39" customHeight="1" x14ac:dyDescent="0.15">
      <c r="A37" s="22"/>
      <c r="B37" s="35"/>
      <c r="C37" s="1218" t="s">
        <v>546</v>
      </c>
      <c r="D37" s="1219"/>
      <c r="E37" s="1220"/>
      <c r="F37" s="36">
        <v>0.34</v>
      </c>
      <c r="G37" s="37">
        <v>0.34</v>
      </c>
      <c r="H37" s="37">
        <v>0.3</v>
      </c>
      <c r="I37" s="37">
        <v>0.53</v>
      </c>
      <c r="J37" s="38">
        <v>0.79</v>
      </c>
      <c r="K37" s="22"/>
      <c r="L37" s="22"/>
      <c r="M37" s="22"/>
      <c r="N37" s="22"/>
      <c r="O37" s="22"/>
      <c r="P37" s="22"/>
    </row>
    <row r="38" spans="1:16" ht="39" customHeight="1" x14ac:dyDescent="0.15">
      <c r="A38" s="22"/>
      <c r="B38" s="35"/>
      <c r="C38" s="1218" t="s">
        <v>547</v>
      </c>
      <c r="D38" s="1219"/>
      <c r="E38" s="1220"/>
      <c r="F38" s="36">
        <v>0.75</v>
      </c>
      <c r="G38" s="37">
        <v>0.79</v>
      </c>
      <c r="H38" s="37">
        <v>0.59</v>
      </c>
      <c r="I38" s="37">
        <v>0.32</v>
      </c>
      <c r="J38" s="38">
        <v>0.15</v>
      </c>
      <c r="K38" s="22"/>
      <c r="L38" s="22"/>
      <c r="M38" s="22"/>
      <c r="N38" s="22"/>
      <c r="O38" s="22"/>
      <c r="P38" s="22"/>
    </row>
    <row r="39" spans="1:16" ht="39" customHeight="1" x14ac:dyDescent="0.15">
      <c r="A39" s="22"/>
      <c r="B39" s="35"/>
      <c r="C39" s="1218" t="s">
        <v>548</v>
      </c>
      <c r="D39" s="1219"/>
      <c r="E39" s="1220"/>
      <c r="F39" s="36">
        <v>0</v>
      </c>
      <c r="G39" s="37">
        <v>0</v>
      </c>
      <c r="H39" s="37">
        <v>0</v>
      </c>
      <c r="I39" s="37">
        <v>0</v>
      </c>
      <c r="J39" s="38">
        <v>0</v>
      </c>
      <c r="K39" s="22"/>
      <c r="L39" s="22"/>
      <c r="M39" s="22"/>
      <c r="N39" s="22"/>
      <c r="O39" s="22"/>
      <c r="P39" s="22"/>
    </row>
    <row r="40" spans="1:16" ht="39" customHeight="1" x14ac:dyDescent="0.15">
      <c r="A40" s="22"/>
      <c r="B40" s="35"/>
      <c r="C40" s="1218" t="s">
        <v>549</v>
      </c>
      <c r="D40" s="1219"/>
      <c r="E40" s="1220"/>
      <c r="F40" s="36">
        <v>0.01</v>
      </c>
      <c r="G40" s="37">
        <v>0.01</v>
      </c>
      <c r="H40" s="37">
        <v>0.01</v>
      </c>
      <c r="I40" s="37">
        <v>0.01</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550</v>
      </c>
      <c r="D42" s="1219"/>
      <c r="E42" s="1220"/>
      <c r="F42" s="36" t="s">
        <v>493</v>
      </c>
      <c r="G42" s="37" t="s">
        <v>493</v>
      </c>
      <c r="H42" s="37" t="s">
        <v>493</v>
      </c>
      <c r="I42" s="37" t="s">
        <v>493</v>
      </c>
      <c r="J42" s="38" t="s">
        <v>493</v>
      </c>
      <c r="K42" s="22"/>
      <c r="L42" s="22"/>
      <c r="M42" s="22"/>
      <c r="N42" s="22"/>
      <c r="O42" s="22"/>
      <c r="P42" s="22"/>
    </row>
    <row r="43" spans="1:16" ht="39" customHeight="1" thickBot="1" x14ac:dyDescent="0.2">
      <c r="A43" s="22"/>
      <c r="B43" s="40"/>
      <c r="C43" s="1221" t="s">
        <v>551</v>
      </c>
      <c r="D43" s="1222"/>
      <c r="E43" s="1223"/>
      <c r="F43" s="41">
        <v>0</v>
      </c>
      <c r="G43" s="42">
        <v>0</v>
      </c>
      <c r="H43" s="42">
        <v>0</v>
      </c>
      <c r="I43" s="42">
        <v>0</v>
      </c>
      <c r="J43" s="43" t="s">
        <v>493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E3q5YkypjegEMYFVWw/mtOxV3YuJWqj0XWNnT2XcjtK0xR7gb8r/yUTtSsm6R3ycwTQntCzSy4ZeUo9v4I8/g==" saltValue="zJqsujqisYDqdekznTfy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536</v>
      </c>
      <c r="L44" s="56" t="s">
        <v>537</v>
      </c>
      <c r="M44" s="56" t="s">
        <v>538</v>
      </c>
      <c r="N44" s="56" t="s">
        <v>539</v>
      </c>
      <c r="O44" s="57" t="s">
        <v>540</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2331</v>
      </c>
      <c r="L45" s="60">
        <v>2285</v>
      </c>
      <c r="M45" s="60">
        <v>2245</v>
      </c>
      <c r="N45" s="60">
        <v>2209</v>
      </c>
      <c r="O45" s="61">
        <v>2122</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493</v>
      </c>
      <c r="L46" s="64" t="s">
        <v>493</v>
      </c>
      <c r="M46" s="64" t="s">
        <v>493</v>
      </c>
      <c r="N46" s="64" t="s">
        <v>493</v>
      </c>
      <c r="O46" s="65" t="s">
        <v>493</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493</v>
      </c>
      <c r="L47" s="64" t="s">
        <v>493</v>
      </c>
      <c r="M47" s="64" t="s">
        <v>493</v>
      </c>
      <c r="N47" s="64" t="s">
        <v>493</v>
      </c>
      <c r="O47" s="65" t="s">
        <v>493</v>
      </c>
      <c r="P47" s="48"/>
      <c r="Q47" s="48"/>
      <c r="R47" s="48"/>
      <c r="S47" s="48"/>
      <c r="T47" s="48"/>
      <c r="U47" s="48"/>
    </row>
    <row r="48" spans="1:21" ht="30.75" customHeight="1" x14ac:dyDescent="0.15">
      <c r="A48" s="48"/>
      <c r="B48" s="1236"/>
      <c r="C48" s="1237"/>
      <c r="D48" s="62"/>
      <c r="E48" s="1228" t="s">
        <v>15</v>
      </c>
      <c r="F48" s="1228"/>
      <c r="G48" s="1228"/>
      <c r="H48" s="1228"/>
      <c r="I48" s="1228"/>
      <c r="J48" s="1229"/>
      <c r="K48" s="63">
        <v>534</v>
      </c>
      <c r="L48" s="64">
        <v>515</v>
      </c>
      <c r="M48" s="64">
        <v>490</v>
      </c>
      <c r="N48" s="64">
        <v>449</v>
      </c>
      <c r="O48" s="65">
        <v>450</v>
      </c>
      <c r="P48" s="48"/>
      <c r="Q48" s="48"/>
      <c r="R48" s="48"/>
      <c r="S48" s="48"/>
      <c r="T48" s="48"/>
      <c r="U48" s="48"/>
    </row>
    <row r="49" spans="1:21" ht="30.75" customHeight="1" x14ac:dyDescent="0.15">
      <c r="A49" s="48"/>
      <c r="B49" s="1236"/>
      <c r="C49" s="1237"/>
      <c r="D49" s="62"/>
      <c r="E49" s="1228" t="s">
        <v>16</v>
      </c>
      <c r="F49" s="1228"/>
      <c r="G49" s="1228"/>
      <c r="H49" s="1228"/>
      <c r="I49" s="1228"/>
      <c r="J49" s="1229"/>
      <c r="K49" s="63">
        <v>39</v>
      </c>
      <c r="L49" s="64">
        <v>43</v>
      </c>
      <c r="M49" s="64">
        <v>48</v>
      </c>
      <c r="N49" s="64">
        <v>42</v>
      </c>
      <c r="O49" s="65">
        <v>42</v>
      </c>
      <c r="P49" s="48"/>
      <c r="Q49" s="48"/>
      <c r="R49" s="48"/>
      <c r="S49" s="48"/>
      <c r="T49" s="48"/>
      <c r="U49" s="48"/>
    </row>
    <row r="50" spans="1:21" ht="30.75" customHeight="1" x14ac:dyDescent="0.15">
      <c r="A50" s="48"/>
      <c r="B50" s="1236"/>
      <c r="C50" s="1237"/>
      <c r="D50" s="62"/>
      <c r="E50" s="1228" t="s">
        <v>17</v>
      </c>
      <c r="F50" s="1228"/>
      <c r="G50" s="1228"/>
      <c r="H50" s="1228"/>
      <c r="I50" s="1228"/>
      <c r="J50" s="1229"/>
      <c r="K50" s="63">
        <v>140</v>
      </c>
      <c r="L50" s="64">
        <v>72</v>
      </c>
      <c r="M50" s="64">
        <v>32</v>
      </c>
      <c r="N50" s="64">
        <v>30</v>
      </c>
      <c r="O50" s="65">
        <v>28</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493</v>
      </c>
      <c r="L51" s="64" t="s">
        <v>493</v>
      </c>
      <c r="M51" s="64" t="s">
        <v>493</v>
      </c>
      <c r="N51" s="64" t="s">
        <v>493</v>
      </c>
      <c r="O51" s="65" t="s">
        <v>493</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2113</v>
      </c>
      <c r="L52" s="64">
        <v>2113</v>
      </c>
      <c r="M52" s="64">
        <v>2061</v>
      </c>
      <c r="N52" s="64">
        <v>2011</v>
      </c>
      <c r="O52" s="65">
        <v>1941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931</v>
      </c>
      <c r="L53" s="69">
        <v>802</v>
      </c>
      <c r="M53" s="69">
        <v>754</v>
      </c>
      <c r="N53" s="69">
        <v>719</v>
      </c>
      <c r="O53" s="70">
        <v>701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9D4BMbMXbjbysmPr7E8veAN3dESbqWEqDSMZTx8WmobPsFhmMzkffKyswLbJp/hPkHmVtqh2cHeybG35LWAMg==" saltValue="xHkTXqhQI+ux3Rw7IxoPn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5703125" style="72" customWidth="1"/>
    <col min="2" max="3" width="12.5703125" style="72" customWidth="1"/>
    <col min="4" max="4" width="11.5703125" style="72" customWidth="1"/>
    <col min="5" max="8" width="10.42578125" style="72" customWidth="1"/>
    <col min="9" max="13" width="16.42578125" style="72" customWidth="1"/>
    <col min="14" max="19" width="12.57031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536</v>
      </c>
      <c r="J40" s="79" t="s">
        <v>537</v>
      </c>
      <c r="K40" s="79" t="s">
        <v>538</v>
      </c>
      <c r="L40" s="79" t="s">
        <v>539</v>
      </c>
      <c r="M40" s="80" t="s">
        <v>540</v>
      </c>
    </row>
    <row r="41" spans="2:13" ht="27.75" customHeight="1" x14ac:dyDescent="0.15">
      <c r="B41" s="1242" t="s">
        <v>24</v>
      </c>
      <c r="C41" s="1243"/>
      <c r="D41" s="81"/>
      <c r="E41" s="1248" t="s">
        <v>25</v>
      </c>
      <c r="F41" s="1248"/>
      <c r="G41" s="1248"/>
      <c r="H41" s="1249"/>
      <c r="I41" s="82">
        <v>20215</v>
      </c>
      <c r="J41" s="83">
        <v>19450</v>
      </c>
      <c r="K41" s="83">
        <v>19811</v>
      </c>
      <c r="L41" s="83">
        <v>20692</v>
      </c>
      <c r="M41" s="84">
        <v>21936</v>
      </c>
    </row>
    <row r="42" spans="2:13" ht="27.75" customHeight="1" x14ac:dyDescent="0.15">
      <c r="B42" s="1244"/>
      <c r="C42" s="1245"/>
      <c r="D42" s="85"/>
      <c r="E42" s="1250" t="s">
        <v>26</v>
      </c>
      <c r="F42" s="1250"/>
      <c r="G42" s="1250"/>
      <c r="H42" s="1251"/>
      <c r="I42" s="86">
        <v>280</v>
      </c>
      <c r="J42" s="87">
        <v>213</v>
      </c>
      <c r="K42" s="87">
        <v>184</v>
      </c>
      <c r="L42" s="87">
        <v>157</v>
      </c>
      <c r="M42" s="88">
        <v>132</v>
      </c>
    </row>
    <row r="43" spans="2:13" ht="27.75" customHeight="1" x14ac:dyDescent="0.15">
      <c r="B43" s="1244"/>
      <c r="C43" s="1245"/>
      <c r="D43" s="85"/>
      <c r="E43" s="1250" t="s">
        <v>27</v>
      </c>
      <c r="F43" s="1250"/>
      <c r="G43" s="1250"/>
      <c r="H43" s="1251"/>
      <c r="I43" s="86">
        <v>4944</v>
      </c>
      <c r="J43" s="87">
        <v>4722</v>
      </c>
      <c r="K43" s="87">
        <v>4689</v>
      </c>
      <c r="L43" s="87">
        <v>4857</v>
      </c>
      <c r="M43" s="88">
        <v>4867</v>
      </c>
    </row>
    <row r="44" spans="2:13" ht="27.75" customHeight="1" x14ac:dyDescent="0.15">
      <c r="B44" s="1244"/>
      <c r="C44" s="1245"/>
      <c r="D44" s="85"/>
      <c r="E44" s="1250" t="s">
        <v>28</v>
      </c>
      <c r="F44" s="1250"/>
      <c r="G44" s="1250"/>
      <c r="H44" s="1251"/>
      <c r="I44" s="86">
        <v>296</v>
      </c>
      <c r="J44" s="87">
        <v>251</v>
      </c>
      <c r="K44" s="87">
        <v>205</v>
      </c>
      <c r="L44" s="87">
        <v>159</v>
      </c>
      <c r="M44" s="88">
        <v>112</v>
      </c>
    </row>
    <row r="45" spans="2:13" ht="27.75" customHeight="1" x14ac:dyDescent="0.15">
      <c r="B45" s="1244"/>
      <c r="C45" s="1245"/>
      <c r="D45" s="85"/>
      <c r="E45" s="1250" t="s">
        <v>29</v>
      </c>
      <c r="F45" s="1250"/>
      <c r="G45" s="1250"/>
      <c r="H45" s="1251"/>
      <c r="I45" s="86">
        <v>2877</v>
      </c>
      <c r="J45" s="87">
        <v>2681</v>
      </c>
      <c r="K45" s="87">
        <v>2478</v>
      </c>
      <c r="L45" s="87">
        <v>2432</v>
      </c>
      <c r="M45" s="88">
        <v>2379</v>
      </c>
    </row>
    <row r="46" spans="2:13" ht="27.75" customHeight="1" x14ac:dyDescent="0.15">
      <c r="B46" s="1244"/>
      <c r="C46" s="1245"/>
      <c r="D46" s="89"/>
      <c r="E46" s="1250" t="s">
        <v>30</v>
      </c>
      <c r="F46" s="1250"/>
      <c r="G46" s="1250"/>
      <c r="H46" s="1251"/>
      <c r="I46" s="86">
        <v>44</v>
      </c>
      <c r="J46" s="87" t="s">
        <v>493</v>
      </c>
      <c r="K46" s="87" t="s">
        <v>493</v>
      </c>
      <c r="L46" s="87" t="s">
        <v>493</v>
      </c>
      <c r="M46" s="88" t="s">
        <v>493</v>
      </c>
    </row>
    <row r="47" spans="2:13" ht="27.75" customHeight="1" x14ac:dyDescent="0.15">
      <c r="B47" s="1244"/>
      <c r="C47" s="1245"/>
      <c r="D47" s="90"/>
      <c r="E47" s="1252" t="s">
        <v>31</v>
      </c>
      <c r="F47" s="1253"/>
      <c r="G47" s="1253"/>
      <c r="H47" s="1254"/>
      <c r="I47" s="86" t="s">
        <v>493</v>
      </c>
      <c r="J47" s="87" t="s">
        <v>493</v>
      </c>
      <c r="K47" s="87" t="s">
        <v>493</v>
      </c>
      <c r="L47" s="87" t="s">
        <v>493</v>
      </c>
      <c r="M47" s="88" t="s">
        <v>493</v>
      </c>
    </row>
    <row r="48" spans="2:13" ht="27.75" customHeight="1" x14ac:dyDescent="0.15">
      <c r="B48" s="1244"/>
      <c r="C48" s="1245"/>
      <c r="D48" s="85"/>
      <c r="E48" s="1250" t="s">
        <v>32</v>
      </c>
      <c r="F48" s="1250"/>
      <c r="G48" s="1250"/>
      <c r="H48" s="1251"/>
      <c r="I48" s="86" t="s">
        <v>493</v>
      </c>
      <c r="J48" s="87" t="s">
        <v>493</v>
      </c>
      <c r="K48" s="87" t="s">
        <v>493</v>
      </c>
      <c r="L48" s="87" t="s">
        <v>493</v>
      </c>
      <c r="M48" s="88" t="s">
        <v>493</v>
      </c>
    </row>
    <row r="49" spans="2:13" ht="27.75" customHeight="1" x14ac:dyDescent="0.15">
      <c r="B49" s="1246"/>
      <c r="C49" s="1247"/>
      <c r="D49" s="85"/>
      <c r="E49" s="1250" t="s">
        <v>33</v>
      </c>
      <c r="F49" s="1250"/>
      <c r="G49" s="1250"/>
      <c r="H49" s="1251"/>
      <c r="I49" s="86" t="s">
        <v>493</v>
      </c>
      <c r="J49" s="87" t="s">
        <v>493</v>
      </c>
      <c r="K49" s="87" t="s">
        <v>493</v>
      </c>
      <c r="L49" s="87" t="s">
        <v>493</v>
      </c>
      <c r="M49" s="88" t="s">
        <v>493</v>
      </c>
    </row>
    <row r="50" spans="2:13" ht="27.75" customHeight="1" x14ac:dyDescent="0.15">
      <c r="B50" s="1255" t="s">
        <v>34</v>
      </c>
      <c r="C50" s="1256"/>
      <c r="D50" s="91"/>
      <c r="E50" s="1250" t="s">
        <v>35</v>
      </c>
      <c r="F50" s="1250"/>
      <c r="G50" s="1250"/>
      <c r="H50" s="1251"/>
      <c r="I50" s="86">
        <v>7114</v>
      </c>
      <c r="J50" s="87">
        <v>7032</v>
      </c>
      <c r="K50" s="87">
        <v>7728</v>
      </c>
      <c r="L50" s="87">
        <v>7811</v>
      </c>
      <c r="M50" s="88">
        <v>7801</v>
      </c>
    </row>
    <row r="51" spans="2:13" ht="27.75" customHeight="1" x14ac:dyDescent="0.15">
      <c r="B51" s="1244"/>
      <c r="C51" s="1245"/>
      <c r="D51" s="85"/>
      <c r="E51" s="1250" t="s">
        <v>36</v>
      </c>
      <c r="F51" s="1250"/>
      <c r="G51" s="1250"/>
      <c r="H51" s="1251"/>
      <c r="I51" s="86">
        <v>1908</v>
      </c>
      <c r="J51" s="87">
        <v>1888</v>
      </c>
      <c r="K51" s="87">
        <v>1975</v>
      </c>
      <c r="L51" s="87">
        <v>2091</v>
      </c>
      <c r="M51" s="88">
        <v>2577</v>
      </c>
    </row>
    <row r="52" spans="2:13" ht="27.75" customHeight="1" x14ac:dyDescent="0.15">
      <c r="B52" s="1246"/>
      <c r="C52" s="1247"/>
      <c r="D52" s="85"/>
      <c r="E52" s="1250" t="s">
        <v>37</v>
      </c>
      <c r="F52" s="1250"/>
      <c r="G52" s="1250"/>
      <c r="H52" s="1251"/>
      <c r="I52" s="86">
        <v>17385</v>
      </c>
      <c r="J52" s="87">
        <v>16641</v>
      </c>
      <c r="K52" s="87">
        <v>16969</v>
      </c>
      <c r="L52" s="87">
        <v>17635</v>
      </c>
      <c r="M52" s="88">
        <v>18314</v>
      </c>
    </row>
    <row r="53" spans="2:13" ht="27.75" customHeight="1" thickBot="1" x14ac:dyDescent="0.2">
      <c r="B53" s="1257" t="s">
        <v>38</v>
      </c>
      <c r="C53" s="1258"/>
      <c r="D53" s="92"/>
      <c r="E53" s="1259" t="s">
        <v>39</v>
      </c>
      <c r="F53" s="1259"/>
      <c r="G53" s="1259"/>
      <c r="H53" s="1260"/>
      <c r="I53" s="93">
        <v>2250</v>
      </c>
      <c r="J53" s="94">
        <v>1756</v>
      </c>
      <c r="K53" s="94">
        <v>695</v>
      </c>
      <c r="L53" s="94">
        <v>759</v>
      </c>
      <c r="M53" s="95">
        <v>733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5AGK8UEIEFpFhIEp3ErP2fW3+UJgph0k8VQvkdJuk1ivBYtZ+a2bT10JaBicx0qNlJ5x+JEy9QlajYJ9oMT2Q==" saltValue="Ule3ZLMO3MrnIsF3uX4wH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538</v>
      </c>
      <c r="G54" s="104" t="s">
        <v>539</v>
      </c>
      <c r="H54" s="105" t="s">
        <v>540</v>
      </c>
    </row>
    <row r="55" spans="2:8" ht="52.5" customHeight="1" x14ac:dyDescent="0.15">
      <c r="B55" s="106"/>
      <c r="C55" s="1269" t="s">
        <v>42</v>
      </c>
      <c r="D55" s="1269"/>
      <c r="E55" s="1270"/>
      <c r="F55" s="107">
        <v>2761</v>
      </c>
      <c r="G55" s="107">
        <v>2819</v>
      </c>
      <c r="H55" s="108">
        <v>2849</v>
      </c>
    </row>
    <row r="56" spans="2:8" ht="52.5" customHeight="1" x14ac:dyDescent="0.15">
      <c r="B56" s="109"/>
      <c r="C56" s="1271" t="s">
        <v>43</v>
      </c>
      <c r="D56" s="1271"/>
      <c r="E56" s="1272"/>
      <c r="F56" s="110">
        <v>2001</v>
      </c>
      <c r="G56" s="110">
        <v>2001</v>
      </c>
      <c r="H56" s="111">
        <v>2002</v>
      </c>
    </row>
    <row r="57" spans="2:8" ht="53.25" customHeight="1" x14ac:dyDescent="0.15">
      <c r="B57" s="109"/>
      <c r="C57" s="1273" t="s">
        <v>44</v>
      </c>
      <c r="D57" s="1273"/>
      <c r="E57" s="1274"/>
      <c r="F57" s="112">
        <v>4780</v>
      </c>
      <c r="G57" s="112">
        <v>4808</v>
      </c>
      <c r="H57" s="113">
        <v>4820</v>
      </c>
    </row>
    <row r="58" spans="2:8" ht="45.75" customHeight="1" x14ac:dyDescent="0.15">
      <c r="B58" s="114"/>
      <c r="C58" s="1261" t="s">
        <v>562</v>
      </c>
      <c r="D58" s="1262"/>
      <c r="E58" s="1263"/>
      <c r="F58" s="115">
        <v>2613</v>
      </c>
      <c r="G58" s="115">
        <v>2641</v>
      </c>
      <c r="H58" s="116">
        <v>2653</v>
      </c>
    </row>
    <row r="59" spans="2:8" ht="45.75" customHeight="1" x14ac:dyDescent="0.15">
      <c r="B59" s="114"/>
      <c r="C59" s="1261" t="s">
        <v>563</v>
      </c>
      <c r="D59" s="1262"/>
      <c r="E59" s="1263"/>
      <c r="F59" s="115">
        <v>2107</v>
      </c>
      <c r="G59" s="115">
        <v>2109</v>
      </c>
      <c r="H59" s="116">
        <v>2110</v>
      </c>
    </row>
    <row r="60" spans="2:8" ht="45.75" customHeight="1" x14ac:dyDescent="0.15">
      <c r="B60" s="114"/>
      <c r="C60" s="1261" t="s">
        <v>564</v>
      </c>
      <c r="D60" s="1262"/>
      <c r="E60" s="1263"/>
      <c r="F60" s="115">
        <v>59</v>
      </c>
      <c r="G60" s="115">
        <v>57</v>
      </c>
      <c r="H60" s="116">
        <v>56</v>
      </c>
    </row>
    <row r="61" spans="2:8" ht="45.75" customHeight="1" x14ac:dyDescent="0.15">
      <c r="B61" s="114"/>
      <c r="C61" s="1261" t="s">
        <v>565</v>
      </c>
      <c r="D61" s="1262"/>
      <c r="E61" s="1263"/>
      <c r="F61" s="115">
        <v>1</v>
      </c>
      <c r="G61" s="115">
        <v>1</v>
      </c>
      <c r="H61" s="116">
        <v>1</v>
      </c>
    </row>
    <row r="62" spans="2:8" ht="45.75" customHeight="1" thickBot="1" x14ac:dyDescent="0.2">
      <c r="B62" s="117"/>
      <c r="C62" s="1264"/>
      <c r="D62" s="1265"/>
      <c r="E62" s="1266"/>
      <c r="F62" s="118"/>
      <c r="G62" s="118"/>
      <c r="H62" s="119"/>
    </row>
    <row r="63" spans="2:8" ht="52.5" customHeight="1" thickBot="1" x14ac:dyDescent="0.2">
      <c r="B63" s="120"/>
      <c r="C63" s="1267" t="s">
        <v>45</v>
      </c>
      <c r="D63" s="1267"/>
      <c r="E63" s="1268"/>
      <c r="F63" s="121">
        <v>9542</v>
      </c>
      <c r="G63" s="121">
        <v>9629</v>
      </c>
      <c r="H63" s="122">
        <v>9671</v>
      </c>
    </row>
    <row r="64" spans="2:8" ht="15" customHeight="1" x14ac:dyDescent="0.15"/>
    <row r="65" ht="0" hidden="1" customHeight="1" x14ac:dyDescent="0.15"/>
    <row r="66" ht="0" hidden="1" customHeight="1" x14ac:dyDescent="0.15"/>
  </sheetData>
  <sheetProtection algorithmName="SHA-512" hashValue="ObiRW/nnulgc3dZep2oud5x4XStl3qJam57ltv0gnUA7FJv8Pg4BDrMEF+krXFuIToRAm2dJSRSEOzNs2ag3JQ==" saltValue="chX0evCdjhqcV4ZMmnU9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42578125" style="365" customWidth="1"/>
    <col min="2" max="107" width="2.42578125" style="365" customWidth="1"/>
    <col min="108" max="108" width="6.140625" style="367" customWidth="1"/>
    <col min="109" max="109" width="5.85546875" style="366" customWidth="1"/>
    <col min="110" max="110" width="19.140625" style="365" hidden="1"/>
    <col min="111" max="115" width="12.5703125" style="365" hidden="1"/>
    <col min="116" max="349" width="8.5703125" style="365" hidden="1"/>
    <col min="350" max="355" width="14.85546875" style="365" hidden="1"/>
    <col min="356" max="357" width="15.85546875" style="365" hidden="1"/>
    <col min="358" max="363" width="16.140625" style="365" hidden="1"/>
    <col min="364" max="364" width="6.140625" style="365" hidden="1"/>
    <col min="365" max="365" width="3" style="365" hidden="1"/>
    <col min="366" max="605" width="8.5703125" style="365" hidden="1"/>
    <col min="606" max="611" width="14.85546875" style="365" hidden="1"/>
    <col min="612" max="613" width="15.85546875" style="365" hidden="1"/>
    <col min="614" max="619" width="16.140625" style="365" hidden="1"/>
    <col min="620" max="620" width="6.140625" style="365" hidden="1"/>
    <col min="621" max="621" width="3" style="365" hidden="1"/>
    <col min="622" max="861" width="8.5703125" style="365" hidden="1"/>
    <col min="862" max="867" width="14.85546875" style="365" hidden="1"/>
    <col min="868" max="869" width="15.85546875" style="365" hidden="1"/>
    <col min="870" max="875" width="16.140625" style="365" hidden="1"/>
    <col min="876" max="876" width="6.140625" style="365" hidden="1"/>
    <col min="877" max="877" width="3" style="365" hidden="1"/>
    <col min="878" max="1117" width="8.5703125" style="365" hidden="1"/>
    <col min="1118" max="1123" width="14.85546875" style="365" hidden="1"/>
    <col min="1124" max="1125" width="15.85546875" style="365" hidden="1"/>
    <col min="1126" max="1131" width="16.140625" style="365" hidden="1"/>
    <col min="1132" max="1132" width="6.140625" style="365" hidden="1"/>
    <col min="1133" max="1133" width="3" style="365" hidden="1"/>
    <col min="1134" max="1373" width="8.5703125" style="365" hidden="1"/>
    <col min="1374" max="1379" width="14.85546875" style="365" hidden="1"/>
    <col min="1380" max="1381" width="15.85546875" style="365" hidden="1"/>
    <col min="1382" max="1387" width="16.140625" style="365" hidden="1"/>
    <col min="1388" max="1388" width="6.140625" style="365" hidden="1"/>
    <col min="1389" max="1389" width="3" style="365" hidden="1"/>
    <col min="1390" max="1629" width="8.5703125" style="365" hidden="1"/>
    <col min="1630" max="1635" width="14.85546875" style="365" hidden="1"/>
    <col min="1636" max="1637" width="15.85546875" style="365" hidden="1"/>
    <col min="1638" max="1643" width="16.140625" style="365" hidden="1"/>
    <col min="1644" max="1644" width="6.140625" style="365" hidden="1"/>
    <col min="1645" max="1645" width="3" style="365" hidden="1"/>
    <col min="1646" max="1885" width="8.5703125" style="365" hidden="1"/>
    <col min="1886" max="1891" width="14.85546875" style="365" hidden="1"/>
    <col min="1892" max="1893" width="15.85546875" style="365" hidden="1"/>
    <col min="1894" max="1899" width="16.140625" style="365" hidden="1"/>
    <col min="1900" max="1900" width="6.140625" style="365" hidden="1"/>
    <col min="1901" max="1901" width="3" style="365" hidden="1"/>
    <col min="1902" max="2141" width="8.5703125" style="365" hidden="1"/>
    <col min="2142" max="2147" width="14.85546875" style="365" hidden="1"/>
    <col min="2148" max="2149" width="15.85546875" style="365" hidden="1"/>
    <col min="2150" max="2155" width="16.140625" style="365" hidden="1"/>
    <col min="2156" max="2156" width="6.140625" style="365" hidden="1"/>
    <col min="2157" max="2157" width="3" style="365" hidden="1"/>
    <col min="2158" max="2397" width="8.5703125" style="365" hidden="1"/>
    <col min="2398" max="2403" width="14.85546875" style="365" hidden="1"/>
    <col min="2404" max="2405" width="15.85546875" style="365" hidden="1"/>
    <col min="2406" max="2411" width="16.140625" style="365" hidden="1"/>
    <col min="2412" max="2412" width="6.140625" style="365" hidden="1"/>
    <col min="2413" max="2413" width="3" style="365" hidden="1"/>
    <col min="2414" max="2653" width="8.5703125" style="365" hidden="1"/>
    <col min="2654" max="2659" width="14.85546875" style="365" hidden="1"/>
    <col min="2660" max="2661" width="15.85546875" style="365" hidden="1"/>
    <col min="2662" max="2667" width="16.140625" style="365" hidden="1"/>
    <col min="2668" max="2668" width="6.140625" style="365" hidden="1"/>
    <col min="2669" max="2669" width="3" style="365" hidden="1"/>
    <col min="2670" max="2909" width="8.5703125" style="365" hidden="1"/>
    <col min="2910" max="2915" width="14.85546875" style="365" hidden="1"/>
    <col min="2916" max="2917" width="15.85546875" style="365" hidden="1"/>
    <col min="2918" max="2923" width="16.140625" style="365" hidden="1"/>
    <col min="2924" max="2924" width="6.140625" style="365" hidden="1"/>
    <col min="2925" max="2925" width="3" style="365" hidden="1"/>
    <col min="2926" max="3165" width="8.5703125" style="365" hidden="1"/>
    <col min="3166" max="3171" width="14.85546875" style="365" hidden="1"/>
    <col min="3172" max="3173" width="15.85546875" style="365" hidden="1"/>
    <col min="3174" max="3179" width="16.140625" style="365" hidden="1"/>
    <col min="3180" max="3180" width="6.140625" style="365" hidden="1"/>
    <col min="3181" max="3181" width="3" style="365" hidden="1"/>
    <col min="3182" max="3421" width="8.5703125" style="365" hidden="1"/>
    <col min="3422" max="3427" width="14.85546875" style="365" hidden="1"/>
    <col min="3428" max="3429" width="15.85546875" style="365" hidden="1"/>
    <col min="3430" max="3435" width="16.140625" style="365" hidden="1"/>
    <col min="3436" max="3436" width="6.140625" style="365" hidden="1"/>
    <col min="3437" max="3437" width="3" style="365" hidden="1"/>
    <col min="3438" max="3677" width="8.5703125" style="365" hidden="1"/>
    <col min="3678" max="3683" width="14.85546875" style="365" hidden="1"/>
    <col min="3684" max="3685" width="15.85546875" style="365" hidden="1"/>
    <col min="3686" max="3691" width="16.140625" style="365" hidden="1"/>
    <col min="3692" max="3692" width="6.140625" style="365" hidden="1"/>
    <col min="3693" max="3693" width="3" style="365" hidden="1"/>
    <col min="3694" max="3933" width="8.5703125" style="365" hidden="1"/>
    <col min="3934" max="3939" width="14.85546875" style="365" hidden="1"/>
    <col min="3940" max="3941" width="15.85546875" style="365" hidden="1"/>
    <col min="3942" max="3947" width="16.140625" style="365" hidden="1"/>
    <col min="3948" max="3948" width="6.140625" style="365" hidden="1"/>
    <col min="3949" max="3949" width="3" style="365" hidden="1"/>
    <col min="3950" max="4189" width="8.5703125" style="365" hidden="1"/>
    <col min="4190" max="4195" width="14.85546875" style="365" hidden="1"/>
    <col min="4196" max="4197" width="15.85546875" style="365" hidden="1"/>
    <col min="4198" max="4203" width="16.140625" style="365" hidden="1"/>
    <col min="4204" max="4204" width="6.140625" style="365" hidden="1"/>
    <col min="4205" max="4205" width="3" style="365" hidden="1"/>
    <col min="4206" max="4445" width="8.5703125" style="365" hidden="1"/>
    <col min="4446" max="4451" width="14.85546875" style="365" hidden="1"/>
    <col min="4452" max="4453" width="15.85546875" style="365" hidden="1"/>
    <col min="4454" max="4459" width="16.140625" style="365" hidden="1"/>
    <col min="4460" max="4460" width="6.140625" style="365" hidden="1"/>
    <col min="4461" max="4461" width="3" style="365" hidden="1"/>
    <col min="4462" max="4701" width="8.5703125" style="365" hidden="1"/>
    <col min="4702" max="4707" width="14.85546875" style="365" hidden="1"/>
    <col min="4708" max="4709" width="15.85546875" style="365" hidden="1"/>
    <col min="4710" max="4715" width="16.140625" style="365" hidden="1"/>
    <col min="4716" max="4716" width="6.140625" style="365" hidden="1"/>
    <col min="4717" max="4717" width="3" style="365" hidden="1"/>
    <col min="4718" max="4957" width="8.5703125" style="365" hidden="1"/>
    <col min="4958" max="4963" width="14.85546875" style="365" hidden="1"/>
    <col min="4964" max="4965" width="15.85546875" style="365" hidden="1"/>
    <col min="4966" max="4971" width="16.140625" style="365" hidden="1"/>
    <col min="4972" max="4972" width="6.140625" style="365" hidden="1"/>
    <col min="4973" max="4973" width="3" style="365" hidden="1"/>
    <col min="4974" max="5213" width="8.5703125" style="365" hidden="1"/>
    <col min="5214" max="5219" width="14.85546875" style="365" hidden="1"/>
    <col min="5220" max="5221" width="15.85546875" style="365" hidden="1"/>
    <col min="5222" max="5227" width="16.140625" style="365" hidden="1"/>
    <col min="5228" max="5228" width="6.140625" style="365" hidden="1"/>
    <col min="5229" max="5229" width="3" style="365" hidden="1"/>
    <col min="5230" max="5469" width="8.5703125" style="365" hidden="1"/>
    <col min="5470" max="5475" width="14.85546875" style="365" hidden="1"/>
    <col min="5476" max="5477" width="15.85546875" style="365" hidden="1"/>
    <col min="5478" max="5483" width="16.140625" style="365" hidden="1"/>
    <col min="5484" max="5484" width="6.140625" style="365" hidden="1"/>
    <col min="5485" max="5485" width="3" style="365" hidden="1"/>
    <col min="5486" max="5725" width="8.5703125" style="365" hidden="1"/>
    <col min="5726" max="5731" width="14.85546875" style="365" hidden="1"/>
    <col min="5732" max="5733" width="15.85546875" style="365" hidden="1"/>
    <col min="5734" max="5739" width="16.140625" style="365" hidden="1"/>
    <col min="5740" max="5740" width="6.140625" style="365" hidden="1"/>
    <col min="5741" max="5741" width="3" style="365" hidden="1"/>
    <col min="5742" max="5981" width="8.5703125" style="365" hidden="1"/>
    <col min="5982" max="5987" width="14.85546875" style="365" hidden="1"/>
    <col min="5988" max="5989" width="15.85546875" style="365" hidden="1"/>
    <col min="5990" max="5995" width="16.140625" style="365" hidden="1"/>
    <col min="5996" max="5996" width="6.140625" style="365" hidden="1"/>
    <col min="5997" max="5997" width="3" style="365" hidden="1"/>
    <col min="5998" max="6237" width="8.5703125" style="365" hidden="1"/>
    <col min="6238" max="6243" width="14.85546875" style="365" hidden="1"/>
    <col min="6244" max="6245" width="15.85546875" style="365" hidden="1"/>
    <col min="6246" max="6251" width="16.140625" style="365" hidden="1"/>
    <col min="6252" max="6252" width="6.140625" style="365" hidden="1"/>
    <col min="6253" max="6253" width="3" style="365" hidden="1"/>
    <col min="6254" max="6493" width="8.5703125" style="365" hidden="1"/>
    <col min="6494" max="6499" width="14.85546875" style="365" hidden="1"/>
    <col min="6500" max="6501" width="15.85546875" style="365" hidden="1"/>
    <col min="6502" max="6507" width="16.140625" style="365" hidden="1"/>
    <col min="6508" max="6508" width="6.140625" style="365" hidden="1"/>
    <col min="6509" max="6509" width="3" style="365" hidden="1"/>
    <col min="6510" max="6749" width="8.5703125" style="365" hidden="1"/>
    <col min="6750" max="6755" width="14.85546875" style="365" hidden="1"/>
    <col min="6756" max="6757" width="15.85546875" style="365" hidden="1"/>
    <col min="6758" max="6763" width="16.140625" style="365" hidden="1"/>
    <col min="6764" max="6764" width="6.140625" style="365" hidden="1"/>
    <col min="6765" max="6765" width="3" style="365" hidden="1"/>
    <col min="6766" max="7005" width="8.5703125" style="365" hidden="1"/>
    <col min="7006" max="7011" width="14.85546875" style="365" hidden="1"/>
    <col min="7012" max="7013" width="15.85546875" style="365" hidden="1"/>
    <col min="7014" max="7019" width="16.140625" style="365" hidden="1"/>
    <col min="7020" max="7020" width="6.140625" style="365" hidden="1"/>
    <col min="7021" max="7021" width="3" style="365" hidden="1"/>
    <col min="7022" max="7261" width="8.5703125" style="365" hidden="1"/>
    <col min="7262" max="7267" width="14.85546875" style="365" hidden="1"/>
    <col min="7268" max="7269" width="15.85546875" style="365" hidden="1"/>
    <col min="7270" max="7275" width="16.140625" style="365" hidden="1"/>
    <col min="7276" max="7276" width="6.140625" style="365" hidden="1"/>
    <col min="7277" max="7277" width="3" style="365" hidden="1"/>
    <col min="7278" max="7517" width="8.5703125" style="365" hidden="1"/>
    <col min="7518" max="7523" width="14.85546875" style="365" hidden="1"/>
    <col min="7524" max="7525" width="15.85546875" style="365" hidden="1"/>
    <col min="7526" max="7531" width="16.140625" style="365" hidden="1"/>
    <col min="7532" max="7532" width="6.140625" style="365" hidden="1"/>
    <col min="7533" max="7533" width="3" style="365" hidden="1"/>
    <col min="7534" max="7773" width="8.5703125" style="365" hidden="1"/>
    <col min="7774" max="7779" width="14.85546875" style="365" hidden="1"/>
    <col min="7780" max="7781" width="15.85546875" style="365" hidden="1"/>
    <col min="7782" max="7787" width="16.140625" style="365" hidden="1"/>
    <col min="7788" max="7788" width="6.140625" style="365" hidden="1"/>
    <col min="7789" max="7789" width="3" style="365" hidden="1"/>
    <col min="7790" max="8029" width="8.5703125" style="365" hidden="1"/>
    <col min="8030" max="8035" width="14.85546875" style="365" hidden="1"/>
    <col min="8036" max="8037" width="15.85546875" style="365" hidden="1"/>
    <col min="8038" max="8043" width="16.140625" style="365" hidden="1"/>
    <col min="8044" max="8044" width="6.140625" style="365" hidden="1"/>
    <col min="8045" max="8045" width="3" style="365" hidden="1"/>
    <col min="8046" max="8285" width="8.5703125" style="365" hidden="1"/>
    <col min="8286" max="8291" width="14.85546875" style="365" hidden="1"/>
    <col min="8292" max="8293" width="15.85546875" style="365" hidden="1"/>
    <col min="8294" max="8299" width="16.140625" style="365" hidden="1"/>
    <col min="8300" max="8300" width="6.140625" style="365" hidden="1"/>
    <col min="8301" max="8301" width="3" style="365" hidden="1"/>
    <col min="8302" max="8541" width="8.5703125" style="365" hidden="1"/>
    <col min="8542" max="8547" width="14.85546875" style="365" hidden="1"/>
    <col min="8548" max="8549" width="15.85546875" style="365" hidden="1"/>
    <col min="8550" max="8555" width="16.140625" style="365" hidden="1"/>
    <col min="8556" max="8556" width="6.140625" style="365" hidden="1"/>
    <col min="8557" max="8557" width="3" style="365" hidden="1"/>
    <col min="8558" max="8797" width="8.5703125" style="365" hidden="1"/>
    <col min="8798" max="8803" width="14.85546875" style="365" hidden="1"/>
    <col min="8804" max="8805" width="15.85546875" style="365" hidden="1"/>
    <col min="8806" max="8811" width="16.140625" style="365" hidden="1"/>
    <col min="8812" max="8812" width="6.140625" style="365" hidden="1"/>
    <col min="8813" max="8813" width="3" style="365" hidden="1"/>
    <col min="8814" max="9053" width="8.5703125" style="365" hidden="1"/>
    <col min="9054" max="9059" width="14.85546875" style="365" hidden="1"/>
    <col min="9060" max="9061" width="15.85546875" style="365" hidden="1"/>
    <col min="9062" max="9067" width="16.140625" style="365" hidden="1"/>
    <col min="9068" max="9068" width="6.140625" style="365" hidden="1"/>
    <col min="9069" max="9069" width="3" style="365" hidden="1"/>
    <col min="9070" max="9309" width="8.5703125" style="365" hidden="1"/>
    <col min="9310" max="9315" width="14.85546875" style="365" hidden="1"/>
    <col min="9316" max="9317" width="15.85546875" style="365" hidden="1"/>
    <col min="9318" max="9323" width="16.140625" style="365" hidden="1"/>
    <col min="9324" max="9324" width="6.140625" style="365" hidden="1"/>
    <col min="9325" max="9325" width="3" style="365" hidden="1"/>
    <col min="9326" max="9565" width="8.5703125" style="365" hidden="1"/>
    <col min="9566" max="9571" width="14.85546875" style="365" hidden="1"/>
    <col min="9572" max="9573" width="15.85546875" style="365" hidden="1"/>
    <col min="9574" max="9579" width="16.140625" style="365" hidden="1"/>
    <col min="9580" max="9580" width="6.140625" style="365" hidden="1"/>
    <col min="9581" max="9581" width="3" style="365" hidden="1"/>
    <col min="9582" max="9821" width="8.5703125" style="365" hidden="1"/>
    <col min="9822" max="9827" width="14.85546875" style="365" hidden="1"/>
    <col min="9828" max="9829" width="15.85546875" style="365" hidden="1"/>
    <col min="9830" max="9835" width="16.140625" style="365" hidden="1"/>
    <col min="9836" max="9836" width="6.140625" style="365" hidden="1"/>
    <col min="9837" max="9837" width="3" style="365" hidden="1"/>
    <col min="9838" max="10077" width="8.5703125" style="365" hidden="1"/>
    <col min="10078" max="10083" width="14.85546875" style="365" hidden="1"/>
    <col min="10084" max="10085" width="15.85546875" style="365" hidden="1"/>
    <col min="10086" max="10091" width="16.140625" style="365" hidden="1"/>
    <col min="10092" max="10092" width="6.140625" style="365" hidden="1"/>
    <col min="10093" max="10093" width="3" style="365" hidden="1"/>
    <col min="10094" max="10333" width="8.5703125" style="365" hidden="1"/>
    <col min="10334" max="10339" width="14.85546875" style="365" hidden="1"/>
    <col min="10340" max="10341" width="15.85546875" style="365" hidden="1"/>
    <col min="10342" max="10347" width="16.140625" style="365" hidden="1"/>
    <col min="10348" max="10348" width="6.140625" style="365" hidden="1"/>
    <col min="10349" max="10349" width="3" style="365" hidden="1"/>
    <col min="10350" max="10589" width="8.5703125" style="365" hidden="1"/>
    <col min="10590" max="10595" width="14.85546875" style="365" hidden="1"/>
    <col min="10596" max="10597" width="15.85546875" style="365" hidden="1"/>
    <col min="10598" max="10603" width="16.140625" style="365" hidden="1"/>
    <col min="10604" max="10604" width="6.140625" style="365" hidden="1"/>
    <col min="10605" max="10605" width="3" style="365" hidden="1"/>
    <col min="10606" max="10845" width="8.5703125" style="365" hidden="1"/>
    <col min="10846" max="10851" width="14.85546875" style="365" hidden="1"/>
    <col min="10852" max="10853" width="15.85546875" style="365" hidden="1"/>
    <col min="10854" max="10859" width="16.140625" style="365" hidden="1"/>
    <col min="10860" max="10860" width="6.140625" style="365" hidden="1"/>
    <col min="10861" max="10861" width="3" style="365" hidden="1"/>
    <col min="10862" max="11101" width="8.5703125" style="365" hidden="1"/>
    <col min="11102" max="11107" width="14.85546875" style="365" hidden="1"/>
    <col min="11108" max="11109" width="15.85546875" style="365" hidden="1"/>
    <col min="11110" max="11115" width="16.140625" style="365" hidden="1"/>
    <col min="11116" max="11116" width="6.140625" style="365" hidden="1"/>
    <col min="11117" max="11117" width="3" style="365" hidden="1"/>
    <col min="11118" max="11357" width="8.5703125" style="365" hidden="1"/>
    <col min="11358" max="11363" width="14.85546875" style="365" hidden="1"/>
    <col min="11364" max="11365" width="15.85546875" style="365" hidden="1"/>
    <col min="11366" max="11371" width="16.140625" style="365" hidden="1"/>
    <col min="11372" max="11372" width="6.140625" style="365" hidden="1"/>
    <col min="11373" max="11373" width="3" style="365" hidden="1"/>
    <col min="11374" max="11613" width="8.5703125" style="365" hidden="1"/>
    <col min="11614" max="11619" width="14.85546875" style="365" hidden="1"/>
    <col min="11620" max="11621" width="15.85546875" style="365" hidden="1"/>
    <col min="11622" max="11627" width="16.140625" style="365" hidden="1"/>
    <col min="11628" max="11628" width="6.140625" style="365" hidden="1"/>
    <col min="11629" max="11629" width="3" style="365" hidden="1"/>
    <col min="11630" max="11869" width="8.5703125" style="365" hidden="1"/>
    <col min="11870" max="11875" width="14.85546875" style="365" hidden="1"/>
    <col min="11876" max="11877" width="15.85546875" style="365" hidden="1"/>
    <col min="11878" max="11883" width="16.140625" style="365" hidden="1"/>
    <col min="11884" max="11884" width="6.140625" style="365" hidden="1"/>
    <col min="11885" max="11885" width="3" style="365" hidden="1"/>
    <col min="11886" max="12125" width="8.5703125" style="365" hidden="1"/>
    <col min="12126" max="12131" width="14.85546875" style="365" hidden="1"/>
    <col min="12132" max="12133" width="15.85546875" style="365" hidden="1"/>
    <col min="12134" max="12139" width="16.140625" style="365" hidden="1"/>
    <col min="12140" max="12140" width="6.140625" style="365" hidden="1"/>
    <col min="12141" max="12141" width="3" style="365" hidden="1"/>
    <col min="12142" max="12381" width="8.5703125" style="365" hidden="1"/>
    <col min="12382" max="12387" width="14.85546875" style="365" hidden="1"/>
    <col min="12388" max="12389" width="15.85546875" style="365" hidden="1"/>
    <col min="12390" max="12395" width="16.140625" style="365" hidden="1"/>
    <col min="12396" max="12396" width="6.140625" style="365" hidden="1"/>
    <col min="12397" max="12397" width="3" style="365" hidden="1"/>
    <col min="12398" max="12637" width="8.5703125" style="365" hidden="1"/>
    <col min="12638" max="12643" width="14.85546875" style="365" hidden="1"/>
    <col min="12644" max="12645" width="15.85546875" style="365" hidden="1"/>
    <col min="12646" max="12651" width="16.140625" style="365" hidden="1"/>
    <col min="12652" max="12652" width="6.140625" style="365" hidden="1"/>
    <col min="12653" max="12653" width="3" style="365" hidden="1"/>
    <col min="12654" max="12893" width="8.5703125" style="365" hidden="1"/>
    <col min="12894" max="12899" width="14.85546875" style="365" hidden="1"/>
    <col min="12900" max="12901" width="15.85546875" style="365" hidden="1"/>
    <col min="12902" max="12907" width="16.140625" style="365" hidden="1"/>
    <col min="12908" max="12908" width="6.140625" style="365" hidden="1"/>
    <col min="12909" max="12909" width="3" style="365" hidden="1"/>
    <col min="12910" max="13149" width="8.5703125" style="365" hidden="1"/>
    <col min="13150" max="13155" width="14.85546875" style="365" hidden="1"/>
    <col min="13156" max="13157" width="15.85546875" style="365" hidden="1"/>
    <col min="13158" max="13163" width="16.140625" style="365" hidden="1"/>
    <col min="13164" max="13164" width="6.140625" style="365" hidden="1"/>
    <col min="13165" max="13165" width="3" style="365" hidden="1"/>
    <col min="13166" max="13405" width="8.5703125" style="365" hidden="1"/>
    <col min="13406" max="13411" width="14.85546875" style="365" hidden="1"/>
    <col min="13412" max="13413" width="15.85546875" style="365" hidden="1"/>
    <col min="13414" max="13419" width="16.140625" style="365" hidden="1"/>
    <col min="13420" max="13420" width="6.140625" style="365" hidden="1"/>
    <col min="13421" max="13421" width="3" style="365" hidden="1"/>
    <col min="13422" max="13661" width="8.5703125" style="365" hidden="1"/>
    <col min="13662" max="13667" width="14.85546875" style="365" hidden="1"/>
    <col min="13668" max="13669" width="15.85546875" style="365" hidden="1"/>
    <col min="13670" max="13675" width="16.140625" style="365" hidden="1"/>
    <col min="13676" max="13676" width="6.140625" style="365" hidden="1"/>
    <col min="13677" max="13677" width="3" style="365" hidden="1"/>
    <col min="13678" max="13917" width="8.5703125" style="365" hidden="1"/>
    <col min="13918" max="13923" width="14.85546875" style="365" hidden="1"/>
    <col min="13924" max="13925" width="15.85546875" style="365" hidden="1"/>
    <col min="13926" max="13931" width="16.140625" style="365" hidden="1"/>
    <col min="13932" max="13932" width="6.140625" style="365" hidden="1"/>
    <col min="13933" max="13933" width="3" style="365" hidden="1"/>
    <col min="13934" max="14173" width="8.5703125" style="365" hidden="1"/>
    <col min="14174" max="14179" width="14.85546875" style="365" hidden="1"/>
    <col min="14180" max="14181" width="15.85546875" style="365" hidden="1"/>
    <col min="14182" max="14187" width="16.140625" style="365" hidden="1"/>
    <col min="14188" max="14188" width="6.140625" style="365" hidden="1"/>
    <col min="14189" max="14189" width="3" style="365" hidden="1"/>
    <col min="14190" max="14429" width="8.5703125" style="365" hidden="1"/>
    <col min="14430" max="14435" width="14.85546875" style="365" hidden="1"/>
    <col min="14436" max="14437" width="15.85546875" style="365" hidden="1"/>
    <col min="14438" max="14443" width="16.140625" style="365" hidden="1"/>
    <col min="14444" max="14444" width="6.140625" style="365" hidden="1"/>
    <col min="14445" max="14445" width="3" style="365" hidden="1"/>
    <col min="14446" max="14685" width="8.5703125" style="365" hidden="1"/>
    <col min="14686" max="14691" width="14.85546875" style="365" hidden="1"/>
    <col min="14692" max="14693" width="15.85546875" style="365" hidden="1"/>
    <col min="14694" max="14699" width="16.140625" style="365" hidden="1"/>
    <col min="14700" max="14700" width="6.140625" style="365" hidden="1"/>
    <col min="14701" max="14701" width="3" style="365" hidden="1"/>
    <col min="14702" max="14941" width="8.5703125" style="365" hidden="1"/>
    <col min="14942" max="14947" width="14.85546875" style="365" hidden="1"/>
    <col min="14948" max="14949" width="15.85546875" style="365" hidden="1"/>
    <col min="14950" max="14955" width="16.140625" style="365" hidden="1"/>
    <col min="14956" max="14956" width="6.140625" style="365" hidden="1"/>
    <col min="14957" max="14957" width="3" style="365" hidden="1"/>
    <col min="14958" max="15197" width="8.5703125" style="365" hidden="1"/>
    <col min="15198" max="15203" width="14.85546875" style="365" hidden="1"/>
    <col min="15204" max="15205" width="15.85546875" style="365" hidden="1"/>
    <col min="15206" max="15211" width="16.140625" style="365" hidden="1"/>
    <col min="15212" max="15212" width="6.140625" style="365" hidden="1"/>
    <col min="15213" max="15213" width="3" style="365" hidden="1"/>
    <col min="15214" max="15453" width="8.5703125" style="365" hidden="1"/>
    <col min="15454" max="15459" width="14.85546875" style="365" hidden="1"/>
    <col min="15460" max="15461" width="15.85546875" style="365" hidden="1"/>
    <col min="15462" max="15467" width="16.140625" style="365" hidden="1"/>
    <col min="15468" max="15468" width="6.140625" style="365" hidden="1"/>
    <col min="15469" max="15469" width="3" style="365" hidden="1"/>
    <col min="15470" max="15709" width="8.5703125" style="365" hidden="1"/>
    <col min="15710" max="15715" width="14.85546875" style="365" hidden="1"/>
    <col min="15716" max="15717" width="15.85546875" style="365" hidden="1"/>
    <col min="15718" max="15723" width="16.140625" style="365" hidden="1"/>
    <col min="15724" max="15724" width="6.140625" style="365" hidden="1"/>
    <col min="15725" max="15725" width="3" style="365" hidden="1"/>
    <col min="15726" max="15965" width="8.5703125" style="365" hidden="1"/>
    <col min="15966" max="15971" width="14.85546875" style="365" hidden="1"/>
    <col min="15972" max="15973" width="15.85546875" style="365" hidden="1"/>
    <col min="15974" max="15979" width="16.140625" style="365" hidden="1"/>
    <col min="15980" max="15980" width="6.140625" style="365" hidden="1"/>
    <col min="15981" max="15981" width="3" style="365" hidden="1"/>
    <col min="15982" max="16221" width="8.5703125" style="365" hidden="1"/>
    <col min="16222" max="16227" width="14.85546875" style="365" hidden="1"/>
    <col min="16228" max="16229" width="15.85546875" style="365" hidden="1"/>
    <col min="16230" max="16235" width="16.140625" style="365" hidden="1"/>
    <col min="16236" max="16236" width="6.140625" style="365" hidden="1"/>
    <col min="16237" max="16237" width="3" style="365" hidden="1"/>
    <col min="16238" max="16384" width="8.57031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577</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574</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77" t="s">
        <v>581</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5" x14ac:dyDescent="0.15">
      <c r="B44" s="36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5" x14ac:dyDescent="0.15">
      <c r="B45" s="36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5" x14ac:dyDescent="0.15">
      <c r="B46" s="36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5" x14ac:dyDescent="0.15">
      <c r="B47" s="36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572</v>
      </c>
    </row>
    <row r="50" spans="1:109" ht="13.5" x14ac:dyDescent="0.15">
      <c r="B50" s="366"/>
      <c r="G50" s="1286"/>
      <c r="H50" s="1286"/>
      <c r="I50" s="1286"/>
      <c r="J50" s="1286"/>
      <c r="K50" s="375"/>
      <c r="L50" s="375"/>
      <c r="M50" s="374"/>
      <c r="N50" s="374"/>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536</v>
      </c>
      <c r="BQ50" s="1290"/>
      <c r="BR50" s="1290"/>
      <c r="BS50" s="1290"/>
      <c r="BT50" s="1290"/>
      <c r="BU50" s="1290"/>
      <c r="BV50" s="1290"/>
      <c r="BW50" s="1290"/>
      <c r="BX50" s="1290" t="s">
        <v>537</v>
      </c>
      <c r="BY50" s="1290"/>
      <c r="BZ50" s="1290"/>
      <c r="CA50" s="1290"/>
      <c r="CB50" s="1290"/>
      <c r="CC50" s="1290"/>
      <c r="CD50" s="1290"/>
      <c r="CE50" s="1290"/>
      <c r="CF50" s="1290" t="s">
        <v>538</v>
      </c>
      <c r="CG50" s="1290"/>
      <c r="CH50" s="1290"/>
      <c r="CI50" s="1290"/>
      <c r="CJ50" s="1290"/>
      <c r="CK50" s="1290"/>
      <c r="CL50" s="1290"/>
      <c r="CM50" s="1290"/>
      <c r="CN50" s="1290" t="s">
        <v>539</v>
      </c>
      <c r="CO50" s="1290"/>
      <c r="CP50" s="1290"/>
      <c r="CQ50" s="1290"/>
      <c r="CR50" s="1290"/>
      <c r="CS50" s="1290"/>
      <c r="CT50" s="1290"/>
      <c r="CU50" s="1290"/>
      <c r="CV50" s="1290" t="s">
        <v>540</v>
      </c>
      <c r="CW50" s="1290"/>
      <c r="CX50" s="1290"/>
      <c r="CY50" s="1290"/>
      <c r="CZ50" s="1290"/>
      <c r="DA50" s="1290"/>
      <c r="DB50" s="1290"/>
      <c r="DC50" s="1290"/>
    </row>
    <row r="51" spans="1:109" ht="13.5" customHeight="1" x14ac:dyDescent="0.15">
      <c r="B51" s="366"/>
      <c r="G51" s="1295"/>
      <c r="H51" s="1295"/>
      <c r="I51" s="1293"/>
      <c r="J51" s="1293"/>
      <c r="K51" s="1292"/>
      <c r="L51" s="1292"/>
      <c r="M51" s="1292"/>
      <c r="N51" s="1292"/>
      <c r="AM51" s="373"/>
      <c r="AN51" s="1291" t="s">
        <v>571</v>
      </c>
      <c r="AO51" s="1291"/>
      <c r="AP51" s="1291"/>
      <c r="AQ51" s="1291"/>
      <c r="AR51" s="1291"/>
      <c r="AS51" s="1291"/>
      <c r="AT51" s="1291"/>
      <c r="AU51" s="1291"/>
      <c r="AV51" s="1291"/>
      <c r="AW51" s="1291"/>
      <c r="AX51" s="1291"/>
      <c r="AY51" s="1291"/>
      <c r="AZ51" s="1291"/>
      <c r="BA51" s="1291"/>
      <c r="BB51" s="1291" t="s">
        <v>570</v>
      </c>
      <c r="BC51" s="1291"/>
      <c r="BD51" s="1291"/>
      <c r="BE51" s="1291"/>
      <c r="BF51" s="1291"/>
      <c r="BG51" s="1291"/>
      <c r="BH51" s="1291"/>
      <c r="BI51" s="1291"/>
      <c r="BJ51" s="1291"/>
      <c r="BK51" s="1291"/>
      <c r="BL51" s="1291"/>
      <c r="BM51" s="1291"/>
      <c r="BN51" s="1291"/>
      <c r="BO51" s="1291"/>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v>9.6</v>
      </c>
      <c r="CO51" s="1276"/>
      <c r="CP51" s="1276"/>
      <c r="CQ51" s="1276"/>
      <c r="CR51" s="1276"/>
      <c r="CS51" s="1276"/>
      <c r="CT51" s="1276"/>
      <c r="CU51" s="1276"/>
      <c r="CV51" s="1275"/>
      <c r="CW51" s="1276"/>
      <c r="CX51" s="1276"/>
      <c r="CY51" s="1276"/>
      <c r="CZ51" s="1276"/>
      <c r="DA51" s="1276"/>
      <c r="DB51" s="1276"/>
      <c r="DC51" s="1276"/>
    </row>
    <row r="52" spans="1:109" ht="13.5" x14ac:dyDescent="0.15">
      <c r="B52" s="366"/>
      <c r="G52" s="1295"/>
      <c r="H52" s="1295"/>
      <c r="I52" s="1293"/>
      <c r="J52" s="1293"/>
      <c r="K52" s="1292"/>
      <c r="L52" s="1292"/>
      <c r="M52" s="1292"/>
      <c r="N52" s="1292"/>
      <c r="AM52" s="37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5" x14ac:dyDescent="0.15">
      <c r="A53" s="381"/>
      <c r="B53" s="366"/>
      <c r="G53" s="1295"/>
      <c r="H53" s="1295"/>
      <c r="I53" s="1286"/>
      <c r="J53" s="1286"/>
      <c r="K53" s="1292"/>
      <c r="L53" s="1292"/>
      <c r="M53" s="1292"/>
      <c r="N53" s="1292"/>
      <c r="AM53" s="373"/>
      <c r="AN53" s="1291"/>
      <c r="AO53" s="1291"/>
      <c r="AP53" s="1291"/>
      <c r="AQ53" s="1291"/>
      <c r="AR53" s="1291"/>
      <c r="AS53" s="1291"/>
      <c r="AT53" s="1291"/>
      <c r="AU53" s="1291"/>
      <c r="AV53" s="1291"/>
      <c r="AW53" s="1291"/>
      <c r="AX53" s="1291"/>
      <c r="AY53" s="1291"/>
      <c r="AZ53" s="1291"/>
      <c r="BA53" s="1291"/>
      <c r="BB53" s="1291" t="s">
        <v>576</v>
      </c>
      <c r="BC53" s="1291"/>
      <c r="BD53" s="1291"/>
      <c r="BE53" s="1291"/>
      <c r="BF53" s="1291"/>
      <c r="BG53" s="1291"/>
      <c r="BH53" s="1291"/>
      <c r="BI53" s="1291"/>
      <c r="BJ53" s="1291"/>
      <c r="BK53" s="1291"/>
      <c r="BL53" s="1291"/>
      <c r="BM53" s="1291"/>
      <c r="BN53" s="1291"/>
      <c r="BO53" s="1291"/>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64.7</v>
      </c>
      <c r="CO53" s="1276"/>
      <c r="CP53" s="1276"/>
      <c r="CQ53" s="1276"/>
      <c r="CR53" s="1276"/>
      <c r="CS53" s="1276"/>
      <c r="CT53" s="1276"/>
      <c r="CU53" s="1276"/>
      <c r="CV53" s="1275"/>
      <c r="CW53" s="1276"/>
      <c r="CX53" s="1276"/>
      <c r="CY53" s="1276"/>
      <c r="CZ53" s="1276"/>
      <c r="DA53" s="1276"/>
      <c r="DB53" s="1276"/>
      <c r="DC53" s="1276"/>
    </row>
    <row r="54" spans="1:109" ht="13.5" x14ac:dyDescent="0.15">
      <c r="A54" s="381"/>
      <c r="B54" s="366"/>
      <c r="G54" s="1295"/>
      <c r="H54" s="1295"/>
      <c r="I54" s="1286"/>
      <c r="J54" s="1286"/>
      <c r="K54" s="1292"/>
      <c r="L54" s="1292"/>
      <c r="M54" s="1292"/>
      <c r="N54" s="1292"/>
      <c r="AM54" s="37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5" x14ac:dyDescent="0.15">
      <c r="A55" s="381"/>
      <c r="B55" s="366"/>
      <c r="G55" s="1286"/>
      <c r="H55" s="1286"/>
      <c r="I55" s="1286"/>
      <c r="J55" s="1286"/>
      <c r="K55" s="1292"/>
      <c r="L55" s="1292"/>
      <c r="M55" s="1292"/>
      <c r="N55" s="1292"/>
      <c r="AN55" s="1290" t="s">
        <v>568</v>
      </c>
      <c r="AO55" s="1290"/>
      <c r="AP55" s="1290"/>
      <c r="AQ55" s="1290"/>
      <c r="AR55" s="1290"/>
      <c r="AS55" s="1290"/>
      <c r="AT55" s="1290"/>
      <c r="AU55" s="1290"/>
      <c r="AV55" s="1290"/>
      <c r="AW55" s="1290"/>
      <c r="AX55" s="1290"/>
      <c r="AY55" s="1290"/>
      <c r="AZ55" s="1290"/>
      <c r="BA55" s="1290"/>
      <c r="BB55" s="1291" t="s">
        <v>570</v>
      </c>
      <c r="BC55" s="1291"/>
      <c r="BD55" s="1291"/>
      <c r="BE55" s="1291"/>
      <c r="BF55" s="1291"/>
      <c r="BG55" s="1291"/>
      <c r="BH55" s="1291"/>
      <c r="BI55" s="1291"/>
      <c r="BJ55" s="1291"/>
      <c r="BK55" s="1291"/>
      <c r="BL55" s="1291"/>
      <c r="BM55" s="1291"/>
      <c r="BN55" s="1291"/>
      <c r="BO55" s="1291"/>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21</v>
      </c>
      <c r="CO55" s="1276"/>
      <c r="CP55" s="1276"/>
      <c r="CQ55" s="1276"/>
      <c r="CR55" s="1276"/>
      <c r="CS55" s="1276"/>
      <c r="CT55" s="1276"/>
      <c r="CU55" s="1276"/>
      <c r="CV55" s="1275"/>
      <c r="CW55" s="1276"/>
      <c r="CX55" s="1276"/>
      <c r="CY55" s="1276"/>
      <c r="CZ55" s="1276"/>
      <c r="DA55" s="1276"/>
      <c r="DB55" s="1276"/>
      <c r="DC55" s="1276"/>
    </row>
    <row r="56" spans="1:109" ht="13.5" x14ac:dyDescent="0.15">
      <c r="A56" s="381"/>
      <c r="B56" s="366"/>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1"/>
      <c r="BC56" s="1291"/>
      <c r="BD56" s="1291"/>
      <c r="BE56" s="1291"/>
      <c r="BF56" s="1291"/>
      <c r="BG56" s="1291"/>
      <c r="BH56" s="1291"/>
      <c r="BI56" s="1291"/>
      <c r="BJ56" s="1291"/>
      <c r="BK56" s="1291"/>
      <c r="BL56" s="1291"/>
      <c r="BM56" s="1291"/>
      <c r="BN56" s="1291"/>
      <c r="BO56" s="1291"/>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1" customFormat="1" ht="13.5" x14ac:dyDescent="0.15">
      <c r="B57" s="387"/>
      <c r="G57" s="1286"/>
      <c r="H57" s="1286"/>
      <c r="I57" s="1294"/>
      <c r="J57" s="1294"/>
      <c r="K57" s="1292"/>
      <c r="L57" s="1292"/>
      <c r="M57" s="1292"/>
      <c r="N57" s="1292"/>
      <c r="AM57" s="365"/>
      <c r="AN57" s="1290"/>
      <c r="AO57" s="1290"/>
      <c r="AP57" s="1290"/>
      <c r="AQ57" s="1290"/>
      <c r="AR57" s="1290"/>
      <c r="AS57" s="1290"/>
      <c r="AT57" s="1290"/>
      <c r="AU57" s="1290"/>
      <c r="AV57" s="1290"/>
      <c r="AW57" s="1290"/>
      <c r="AX57" s="1290"/>
      <c r="AY57" s="1290"/>
      <c r="AZ57" s="1290"/>
      <c r="BA57" s="1290"/>
      <c r="BB57" s="1291" t="s">
        <v>576</v>
      </c>
      <c r="BC57" s="1291"/>
      <c r="BD57" s="1291"/>
      <c r="BE57" s="1291"/>
      <c r="BF57" s="1291"/>
      <c r="BG57" s="1291"/>
      <c r="BH57" s="1291"/>
      <c r="BI57" s="1291"/>
      <c r="BJ57" s="1291"/>
      <c r="BK57" s="1291"/>
      <c r="BL57" s="1291"/>
      <c r="BM57" s="1291"/>
      <c r="BN57" s="1291"/>
      <c r="BO57" s="1291"/>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56.1</v>
      </c>
      <c r="CO57" s="1276"/>
      <c r="CP57" s="1276"/>
      <c r="CQ57" s="1276"/>
      <c r="CR57" s="1276"/>
      <c r="CS57" s="1276"/>
      <c r="CT57" s="1276"/>
      <c r="CU57" s="1276"/>
      <c r="CV57" s="1275"/>
      <c r="CW57" s="1276"/>
      <c r="CX57" s="1276"/>
      <c r="CY57" s="1276"/>
      <c r="CZ57" s="1276"/>
      <c r="DA57" s="1276"/>
      <c r="DB57" s="1276"/>
      <c r="DC57" s="1276"/>
      <c r="DD57" s="392"/>
      <c r="DE57" s="387"/>
    </row>
    <row r="58" spans="1:109" s="381" customFormat="1" ht="13.5" x14ac:dyDescent="0.15">
      <c r="A58" s="365"/>
      <c r="B58" s="387"/>
      <c r="G58" s="1286"/>
      <c r="H58" s="1286"/>
      <c r="I58" s="1294"/>
      <c r="J58" s="1294"/>
      <c r="K58" s="1292"/>
      <c r="L58" s="1292"/>
      <c r="M58" s="1292"/>
      <c r="N58" s="1292"/>
      <c r="AM58" s="365"/>
      <c r="AN58" s="1290"/>
      <c r="AO58" s="1290"/>
      <c r="AP58" s="1290"/>
      <c r="AQ58" s="1290"/>
      <c r="AR58" s="1290"/>
      <c r="AS58" s="1290"/>
      <c r="AT58" s="1290"/>
      <c r="AU58" s="1290"/>
      <c r="AV58" s="1290"/>
      <c r="AW58" s="1290"/>
      <c r="AX58" s="1290"/>
      <c r="AY58" s="1290"/>
      <c r="AZ58" s="1290"/>
      <c r="BA58" s="1290"/>
      <c r="BB58" s="1291"/>
      <c r="BC58" s="1291"/>
      <c r="BD58" s="1291"/>
      <c r="BE58" s="1291"/>
      <c r="BF58" s="1291"/>
      <c r="BG58" s="1291"/>
      <c r="BH58" s="1291"/>
      <c r="BI58" s="1291"/>
      <c r="BJ58" s="1291"/>
      <c r="BK58" s="1291"/>
      <c r="BL58" s="1291"/>
      <c r="BM58" s="1291"/>
      <c r="BN58" s="1291"/>
      <c r="BO58" s="1291"/>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575</v>
      </c>
    </row>
    <row r="64" spans="1:109" ht="13.5" x14ac:dyDescent="0.15">
      <c r="B64" s="366"/>
      <c r="G64" s="382"/>
      <c r="I64" s="384"/>
      <c r="J64" s="384"/>
      <c r="K64" s="384"/>
      <c r="L64" s="384"/>
      <c r="M64" s="384"/>
      <c r="N64" s="383"/>
      <c r="AM64" s="382"/>
      <c r="AN64" s="382" t="s">
        <v>574</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77" t="s">
        <v>573</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5" x14ac:dyDescent="0.15">
      <c r="B66" s="36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5" x14ac:dyDescent="0.15">
      <c r="B67" s="36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5" x14ac:dyDescent="0.15">
      <c r="B68" s="36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5" x14ac:dyDescent="0.15">
      <c r="B69" s="36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572</v>
      </c>
    </row>
    <row r="72" spans="2:107" ht="13.5" x14ac:dyDescent="0.15">
      <c r="B72" s="366"/>
      <c r="G72" s="1286"/>
      <c r="H72" s="1286"/>
      <c r="I72" s="1286"/>
      <c r="J72" s="1286"/>
      <c r="K72" s="375"/>
      <c r="L72" s="375"/>
      <c r="M72" s="374"/>
      <c r="N72" s="374"/>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536</v>
      </c>
      <c r="BQ72" s="1290"/>
      <c r="BR72" s="1290"/>
      <c r="BS72" s="1290"/>
      <c r="BT72" s="1290"/>
      <c r="BU72" s="1290"/>
      <c r="BV72" s="1290"/>
      <c r="BW72" s="1290"/>
      <c r="BX72" s="1290" t="s">
        <v>537</v>
      </c>
      <c r="BY72" s="1290"/>
      <c r="BZ72" s="1290"/>
      <c r="CA72" s="1290"/>
      <c r="CB72" s="1290"/>
      <c r="CC72" s="1290"/>
      <c r="CD72" s="1290"/>
      <c r="CE72" s="1290"/>
      <c r="CF72" s="1290" t="s">
        <v>538</v>
      </c>
      <c r="CG72" s="1290"/>
      <c r="CH72" s="1290"/>
      <c r="CI72" s="1290"/>
      <c r="CJ72" s="1290"/>
      <c r="CK72" s="1290"/>
      <c r="CL72" s="1290"/>
      <c r="CM72" s="1290"/>
      <c r="CN72" s="1290" t="s">
        <v>539</v>
      </c>
      <c r="CO72" s="1290"/>
      <c r="CP72" s="1290"/>
      <c r="CQ72" s="1290"/>
      <c r="CR72" s="1290"/>
      <c r="CS72" s="1290"/>
      <c r="CT72" s="1290"/>
      <c r="CU72" s="1290"/>
      <c r="CV72" s="1290" t="s">
        <v>540</v>
      </c>
      <c r="CW72" s="1290"/>
      <c r="CX72" s="1290"/>
      <c r="CY72" s="1290"/>
      <c r="CZ72" s="1290"/>
      <c r="DA72" s="1290"/>
      <c r="DB72" s="1290"/>
      <c r="DC72" s="1290"/>
    </row>
    <row r="73" spans="2:107" ht="13.5" x14ac:dyDescent="0.15">
      <c r="B73" s="366"/>
      <c r="G73" s="1295"/>
      <c r="H73" s="1295"/>
      <c r="I73" s="1295"/>
      <c r="J73" s="1295"/>
      <c r="K73" s="1296"/>
      <c r="L73" s="1296"/>
      <c r="M73" s="1296"/>
      <c r="N73" s="1296"/>
      <c r="AM73" s="373"/>
      <c r="AN73" s="1291" t="s">
        <v>571</v>
      </c>
      <c r="AO73" s="1291"/>
      <c r="AP73" s="1291"/>
      <c r="AQ73" s="1291"/>
      <c r="AR73" s="1291"/>
      <c r="AS73" s="1291"/>
      <c r="AT73" s="1291"/>
      <c r="AU73" s="1291"/>
      <c r="AV73" s="1291"/>
      <c r="AW73" s="1291"/>
      <c r="AX73" s="1291"/>
      <c r="AY73" s="1291"/>
      <c r="AZ73" s="1291"/>
      <c r="BA73" s="1291"/>
      <c r="BB73" s="1291" t="s">
        <v>570</v>
      </c>
      <c r="BC73" s="1291"/>
      <c r="BD73" s="1291"/>
      <c r="BE73" s="1291"/>
      <c r="BF73" s="1291"/>
      <c r="BG73" s="1291"/>
      <c r="BH73" s="1291"/>
      <c r="BI73" s="1291"/>
      <c r="BJ73" s="1291"/>
      <c r="BK73" s="1291"/>
      <c r="BL73" s="1291"/>
      <c r="BM73" s="1291"/>
      <c r="BN73" s="1291"/>
      <c r="BO73" s="1291"/>
      <c r="BP73" s="1276">
        <v>26.1</v>
      </c>
      <c r="BQ73" s="1276"/>
      <c r="BR73" s="1276"/>
      <c r="BS73" s="1276"/>
      <c r="BT73" s="1276"/>
      <c r="BU73" s="1276"/>
      <c r="BV73" s="1276"/>
      <c r="BW73" s="1276"/>
      <c r="BX73" s="1276">
        <v>21.7</v>
      </c>
      <c r="BY73" s="1276"/>
      <c r="BZ73" s="1276"/>
      <c r="CA73" s="1276"/>
      <c r="CB73" s="1276"/>
      <c r="CC73" s="1276"/>
      <c r="CD73" s="1276"/>
      <c r="CE73" s="1276"/>
      <c r="CF73" s="1276">
        <v>8.4</v>
      </c>
      <c r="CG73" s="1276"/>
      <c r="CH73" s="1276"/>
      <c r="CI73" s="1276"/>
      <c r="CJ73" s="1276"/>
      <c r="CK73" s="1276"/>
      <c r="CL73" s="1276"/>
      <c r="CM73" s="1276"/>
      <c r="CN73" s="1276">
        <v>9.6</v>
      </c>
      <c r="CO73" s="1276"/>
      <c r="CP73" s="1276"/>
      <c r="CQ73" s="1276"/>
      <c r="CR73" s="1276"/>
      <c r="CS73" s="1276"/>
      <c r="CT73" s="1276"/>
      <c r="CU73" s="1276"/>
      <c r="CV73" s="1276">
        <v>9.5</v>
      </c>
      <c r="CW73" s="1276"/>
      <c r="CX73" s="1276"/>
      <c r="CY73" s="1276"/>
      <c r="CZ73" s="1276"/>
      <c r="DA73" s="1276"/>
      <c r="DB73" s="1276"/>
      <c r="DC73" s="1276"/>
    </row>
    <row r="74" spans="2:107" ht="13.5" x14ac:dyDescent="0.15">
      <c r="B74" s="366"/>
      <c r="G74" s="1295"/>
      <c r="H74" s="1295"/>
      <c r="I74" s="1295"/>
      <c r="J74" s="1295"/>
      <c r="K74" s="1296"/>
      <c r="L74" s="1296"/>
      <c r="M74" s="1296"/>
      <c r="N74" s="1296"/>
      <c r="AM74" s="37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5" x14ac:dyDescent="0.15">
      <c r="B75" s="366"/>
      <c r="G75" s="1295"/>
      <c r="H75" s="1295"/>
      <c r="I75" s="1286"/>
      <c r="J75" s="1286"/>
      <c r="K75" s="1292"/>
      <c r="L75" s="1292"/>
      <c r="M75" s="1292"/>
      <c r="N75" s="1292"/>
      <c r="AM75" s="373"/>
      <c r="AN75" s="1291"/>
      <c r="AO75" s="1291"/>
      <c r="AP75" s="1291"/>
      <c r="AQ75" s="1291"/>
      <c r="AR75" s="1291"/>
      <c r="AS75" s="1291"/>
      <c r="AT75" s="1291"/>
      <c r="AU75" s="1291"/>
      <c r="AV75" s="1291"/>
      <c r="AW75" s="1291"/>
      <c r="AX75" s="1291"/>
      <c r="AY75" s="1291"/>
      <c r="AZ75" s="1291"/>
      <c r="BA75" s="1291"/>
      <c r="BB75" s="1291" t="s">
        <v>569</v>
      </c>
      <c r="BC75" s="1291"/>
      <c r="BD75" s="1291"/>
      <c r="BE75" s="1291"/>
      <c r="BF75" s="1291"/>
      <c r="BG75" s="1291"/>
      <c r="BH75" s="1291"/>
      <c r="BI75" s="1291"/>
      <c r="BJ75" s="1291"/>
      <c r="BK75" s="1291"/>
      <c r="BL75" s="1291"/>
      <c r="BM75" s="1291"/>
      <c r="BN75" s="1291"/>
      <c r="BO75" s="1291"/>
      <c r="BP75" s="1276">
        <v>11.9</v>
      </c>
      <c r="BQ75" s="1276"/>
      <c r="BR75" s="1276"/>
      <c r="BS75" s="1276"/>
      <c r="BT75" s="1276"/>
      <c r="BU75" s="1276"/>
      <c r="BV75" s="1276"/>
      <c r="BW75" s="1276"/>
      <c r="BX75" s="1276">
        <v>10.7</v>
      </c>
      <c r="BY75" s="1276"/>
      <c r="BZ75" s="1276"/>
      <c r="CA75" s="1276"/>
      <c r="CB75" s="1276"/>
      <c r="CC75" s="1276"/>
      <c r="CD75" s="1276"/>
      <c r="CE75" s="1276"/>
      <c r="CF75" s="1276">
        <v>9.9</v>
      </c>
      <c r="CG75" s="1276"/>
      <c r="CH75" s="1276"/>
      <c r="CI75" s="1276"/>
      <c r="CJ75" s="1276"/>
      <c r="CK75" s="1276"/>
      <c r="CL75" s="1276"/>
      <c r="CM75" s="1276"/>
      <c r="CN75" s="1276">
        <v>9.4</v>
      </c>
      <c r="CO75" s="1276"/>
      <c r="CP75" s="1276"/>
      <c r="CQ75" s="1276"/>
      <c r="CR75" s="1276"/>
      <c r="CS75" s="1276"/>
      <c r="CT75" s="1276"/>
      <c r="CU75" s="1276"/>
      <c r="CV75" s="1276">
        <v>9.1</v>
      </c>
      <c r="CW75" s="1276"/>
      <c r="CX75" s="1276"/>
      <c r="CY75" s="1276"/>
      <c r="CZ75" s="1276"/>
      <c r="DA75" s="1276"/>
      <c r="DB75" s="1276"/>
      <c r="DC75" s="1276"/>
    </row>
    <row r="76" spans="2:107" ht="13.5" x14ac:dyDescent="0.15">
      <c r="B76" s="366"/>
      <c r="G76" s="1295"/>
      <c r="H76" s="1295"/>
      <c r="I76" s="1286"/>
      <c r="J76" s="1286"/>
      <c r="K76" s="1292"/>
      <c r="L76" s="1292"/>
      <c r="M76" s="1292"/>
      <c r="N76" s="1292"/>
      <c r="AM76" s="37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5" x14ac:dyDescent="0.15">
      <c r="B77" s="366"/>
      <c r="G77" s="1286"/>
      <c r="H77" s="1286"/>
      <c r="I77" s="1286"/>
      <c r="J77" s="1286"/>
      <c r="K77" s="1296"/>
      <c r="L77" s="1296"/>
      <c r="M77" s="1296"/>
      <c r="N77" s="1296"/>
      <c r="AN77" s="1290" t="s">
        <v>568</v>
      </c>
      <c r="AO77" s="1290"/>
      <c r="AP77" s="1290"/>
      <c r="AQ77" s="1290"/>
      <c r="AR77" s="1290"/>
      <c r="AS77" s="1290"/>
      <c r="AT77" s="1290"/>
      <c r="AU77" s="1290"/>
      <c r="AV77" s="1290"/>
      <c r="AW77" s="1290"/>
      <c r="AX77" s="1290"/>
      <c r="AY77" s="1290"/>
      <c r="AZ77" s="1290"/>
      <c r="BA77" s="1290"/>
      <c r="BB77" s="1291" t="s">
        <v>567</v>
      </c>
      <c r="BC77" s="1291"/>
      <c r="BD77" s="1291"/>
      <c r="BE77" s="1291"/>
      <c r="BF77" s="1291"/>
      <c r="BG77" s="1291"/>
      <c r="BH77" s="1291"/>
      <c r="BI77" s="1291"/>
      <c r="BJ77" s="1291"/>
      <c r="BK77" s="1291"/>
      <c r="BL77" s="1291"/>
      <c r="BM77" s="1291"/>
      <c r="BN77" s="1291"/>
      <c r="BO77" s="1291"/>
      <c r="BP77" s="1276">
        <v>22.3</v>
      </c>
      <c r="BQ77" s="1276"/>
      <c r="BR77" s="1276"/>
      <c r="BS77" s="1276"/>
      <c r="BT77" s="1276"/>
      <c r="BU77" s="1276"/>
      <c r="BV77" s="1276"/>
      <c r="BW77" s="1276"/>
      <c r="BX77" s="1276">
        <v>20.3</v>
      </c>
      <c r="BY77" s="1276"/>
      <c r="BZ77" s="1276"/>
      <c r="CA77" s="1276"/>
      <c r="CB77" s="1276"/>
      <c r="CC77" s="1276"/>
      <c r="CD77" s="1276"/>
      <c r="CE77" s="1276"/>
      <c r="CF77" s="1276">
        <v>13</v>
      </c>
      <c r="CG77" s="1276"/>
      <c r="CH77" s="1276"/>
      <c r="CI77" s="1276"/>
      <c r="CJ77" s="1276"/>
      <c r="CK77" s="1276"/>
      <c r="CL77" s="1276"/>
      <c r="CM77" s="1276"/>
      <c r="CN77" s="1276">
        <v>21</v>
      </c>
      <c r="CO77" s="1276"/>
      <c r="CP77" s="1276"/>
      <c r="CQ77" s="1276"/>
      <c r="CR77" s="1276"/>
      <c r="CS77" s="1276"/>
      <c r="CT77" s="1276"/>
      <c r="CU77" s="1276"/>
      <c r="CV77" s="1276">
        <v>20.2</v>
      </c>
      <c r="CW77" s="1276"/>
      <c r="CX77" s="1276"/>
      <c r="CY77" s="1276"/>
      <c r="CZ77" s="1276"/>
      <c r="DA77" s="1276"/>
      <c r="DB77" s="1276"/>
      <c r="DC77" s="1276"/>
    </row>
    <row r="78" spans="2:107" ht="13.5" x14ac:dyDescent="0.15">
      <c r="B78" s="366"/>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1"/>
      <c r="BC78" s="1291"/>
      <c r="BD78" s="1291"/>
      <c r="BE78" s="1291"/>
      <c r="BF78" s="1291"/>
      <c r="BG78" s="1291"/>
      <c r="BH78" s="1291"/>
      <c r="BI78" s="1291"/>
      <c r="BJ78" s="1291"/>
      <c r="BK78" s="1291"/>
      <c r="BL78" s="1291"/>
      <c r="BM78" s="1291"/>
      <c r="BN78" s="1291"/>
      <c r="BO78" s="1291"/>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5" x14ac:dyDescent="0.15">
      <c r="B79" s="366"/>
      <c r="G79" s="1286"/>
      <c r="H79" s="1286"/>
      <c r="I79" s="1294"/>
      <c r="J79" s="1294"/>
      <c r="K79" s="1297"/>
      <c r="L79" s="1297"/>
      <c r="M79" s="1297"/>
      <c r="N79" s="1297"/>
      <c r="AN79" s="1290"/>
      <c r="AO79" s="1290"/>
      <c r="AP79" s="1290"/>
      <c r="AQ79" s="1290"/>
      <c r="AR79" s="1290"/>
      <c r="AS79" s="1290"/>
      <c r="AT79" s="1290"/>
      <c r="AU79" s="1290"/>
      <c r="AV79" s="1290"/>
      <c r="AW79" s="1290"/>
      <c r="AX79" s="1290"/>
      <c r="AY79" s="1290"/>
      <c r="AZ79" s="1290"/>
      <c r="BA79" s="1290"/>
      <c r="BB79" s="1291" t="s">
        <v>566</v>
      </c>
      <c r="BC79" s="1291"/>
      <c r="BD79" s="1291"/>
      <c r="BE79" s="1291"/>
      <c r="BF79" s="1291"/>
      <c r="BG79" s="1291"/>
      <c r="BH79" s="1291"/>
      <c r="BI79" s="1291"/>
      <c r="BJ79" s="1291"/>
      <c r="BK79" s="1291"/>
      <c r="BL79" s="1291"/>
      <c r="BM79" s="1291"/>
      <c r="BN79" s="1291"/>
      <c r="BO79" s="1291"/>
      <c r="BP79" s="1276">
        <v>8.5</v>
      </c>
      <c r="BQ79" s="1276"/>
      <c r="BR79" s="1276"/>
      <c r="BS79" s="1276"/>
      <c r="BT79" s="1276"/>
      <c r="BU79" s="1276"/>
      <c r="BV79" s="1276"/>
      <c r="BW79" s="1276"/>
      <c r="BX79" s="1276">
        <v>7.7</v>
      </c>
      <c r="BY79" s="1276"/>
      <c r="BZ79" s="1276"/>
      <c r="CA79" s="1276"/>
      <c r="CB79" s="1276"/>
      <c r="CC79" s="1276"/>
      <c r="CD79" s="1276"/>
      <c r="CE79" s="1276"/>
      <c r="CF79" s="1276">
        <v>6.8</v>
      </c>
      <c r="CG79" s="1276"/>
      <c r="CH79" s="1276"/>
      <c r="CI79" s="1276"/>
      <c r="CJ79" s="1276"/>
      <c r="CK79" s="1276"/>
      <c r="CL79" s="1276"/>
      <c r="CM79" s="1276"/>
      <c r="CN79" s="1276">
        <v>6.8</v>
      </c>
      <c r="CO79" s="1276"/>
      <c r="CP79" s="1276"/>
      <c r="CQ79" s="1276"/>
      <c r="CR79" s="1276"/>
      <c r="CS79" s="1276"/>
      <c r="CT79" s="1276"/>
      <c r="CU79" s="1276"/>
      <c r="CV79" s="1276">
        <v>6.8</v>
      </c>
      <c r="CW79" s="1276"/>
      <c r="CX79" s="1276"/>
      <c r="CY79" s="1276"/>
      <c r="CZ79" s="1276"/>
      <c r="DA79" s="1276"/>
      <c r="DB79" s="1276"/>
      <c r="DC79" s="1276"/>
    </row>
    <row r="80" spans="2:107" ht="13.5" x14ac:dyDescent="0.15">
      <c r="B80" s="366"/>
      <c r="G80" s="1286"/>
      <c r="H80" s="1286"/>
      <c r="I80" s="1294"/>
      <c r="J80" s="1294"/>
      <c r="K80" s="1297"/>
      <c r="L80" s="1297"/>
      <c r="M80" s="1297"/>
      <c r="N80" s="1297"/>
      <c r="AN80" s="1290"/>
      <c r="AO80" s="1290"/>
      <c r="AP80" s="1290"/>
      <c r="AQ80" s="1290"/>
      <c r="AR80" s="1290"/>
      <c r="AS80" s="1290"/>
      <c r="AT80" s="1290"/>
      <c r="AU80" s="1290"/>
      <c r="AV80" s="1290"/>
      <c r="AW80" s="1290"/>
      <c r="AX80" s="1290"/>
      <c r="AY80" s="1290"/>
      <c r="AZ80" s="1290"/>
      <c r="BA80" s="1290"/>
      <c r="BB80" s="1291"/>
      <c r="BC80" s="1291"/>
      <c r="BD80" s="1291"/>
      <c r="BE80" s="1291"/>
      <c r="BF80" s="1291"/>
      <c r="BG80" s="1291"/>
      <c r="BH80" s="1291"/>
      <c r="BI80" s="1291"/>
      <c r="BJ80" s="1291"/>
      <c r="BK80" s="1291"/>
      <c r="BL80" s="1291"/>
      <c r="BM80" s="1291"/>
      <c r="BN80" s="1291"/>
      <c r="BO80" s="1291"/>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bt/G2NOwTk52JJC70pyMZmMaJ9haB6GXAO05mlS7AZ0xp9saXIx2/FdZNkG6d5uGENYiOGOnBFXdKhr6qfm/w==" saltValue="Yu6B8URsfKj9jZ40NBrev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42578125" style="271" customWidth="1"/>
    <col min="35" max="122" width="2.42578125" style="270" customWidth="1"/>
    <col min="123" max="16384" width="2.425781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579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eXlCsdF3/c9GpGKvhCLoii16k60GPjZiQb9mVVbtoV9pzbJJd/lVUQxlMjszjEJjGpaXXEhnSDGWel0vw0+2Q==" saltValue="cjQfrPgVqv0cqgLaIzF3s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42578125" style="271" customWidth="1"/>
    <col min="35" max="122" width="2.42578125" style="270" customWidth="1"/>
    <col min="123" max="16384" width="2.425781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85XMKMVlD1HVdszLKl1OIDsQfw2TSJfK05O19slYNCyKT6iKUxnk/Edi2kTWVaNEeGJQpGN+nT5k2V4P0hhTg==" saltValue="FPGH3dMJyhLv2LLyTY7n8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29" customWidth="1"/>
    <col min="2" max="8" width="13.42578125" style="129" customWidth="1"/>
    <col min="9" max="16384" width="11.140625" style="129"/>
  </cols>
  <sheetData>
    <row r="1" spans="1:8" x14ac:dyDescent="0.15">
      <c r="A1" s="123"/>
      <c r="B1" s="124"/>
      <c r="C1" s="125"/>
      <c r="D1" s="126"/>
      <c r="E1" s="127"/>
      <c r="F1" s="127"/>
      <c r="G1" s="127"/>
      <c r="H1" s="128"/>
    </row>
    <row r="2" spans="1:8" x14ac:dyDescent="0.15">
      <c r="A2" s="130"/>
      <c r="B2" s="131"/>
      <c r="C2" s="132"/>
      <c r="D2" s="133" t="s">
        <v>46</v>
      </c>
      <c r="E2" s="134"/>
      <c r="F2" s="135" t="s">
        <v>533</v>
      </c>
      <c r="G2" s="136"/>
      <c r="H2" s="137"/>
    </row>
    <row r="3" spans="1:8" x14ac:dyDescent="0.15">
      <c r="A3" s="133" t="s">
        <v>526</v>
      </c>
      <c r="B3" s="138"/>
      <c r="C3" s="139"/>
      <c r="D3" s="140">
        <v>143272</v>
      </c>
      <c r="E3" s="141"/>
      <c r="F3" s="142">
        <v>53270</v>
      </c>
      <c r="G3" s="143"/>
      <c r="H3" s="144"/>
    </row>
    <row r="4" spans="1:8" x14ac:dyDescent="0.15">
      <c r="A4" s="145"/>
      <c r="B4" s="146"/>
      <c r="C4" s="147"/>
      <c r="D4" s="148">
        <v>85098</v>
      </c>
      <c r="E4" s="149"/>
      <c r="F4" s="150">
        <v>24316</v>
      </c>
      <c r="G4" s="151"/>
      <c r="H4" s="152"/>
    </row>
    <row r="5" spans="1:8" x14ac:dyDescent="0.15">
      <c r="A5" s="133" t="s">
        <v>528</v>
      </c>
      <c r="B5" s="138"/>
      <c r="C5" s="139"/>
      <c r="D5" s="140">
        <v>100795</v>
      </c>
      <c r="E5" s="141"/>
      <c r="F5" s="142">
        <v>53292</v>
      </c>
      <c r="G5" s="143"/>
      <c r="H5" s="144"/>
    </row>
    <row r="6" spans="1:8" x14ac:dyDescent="0.15">
      <c r="A6" s="145"/>
      <c r="B6" s="146"/>
      <c r="C6" s="147"/>
      <c r="D6" s="148">
        <v>55821</v>
      </c>
      <c r="E6" s="149"/>
      <c r="F6" s="150">
        <v>28900</v>
      </c>
      <c r="G6" s="151"/>
      <c r="H6" s="152"/>
    </row>
    <row r="7" spans="1:8" x14ac:dyDescent="0.15">
      <c r="A7" s="133" t="s">
        <v>529</v>
      </c>
      <c r="B7" s="138"/>
      <c r="C7" s="139"/>
      <c r="D7" s="140">
        <v>140331</v>
      </c>
      <c r="E7" s="141"/>
      <c r="F7" s="142">
        <v>49919</v>
      </c>
      <c r="G7" s="143"/>
      <c r="H7" s="144"/>
    </row>
    <row r="8" spans="1:8" x14ac:dyDescent="0.15">
      <c r="A8" s="145"/>
      <c r="B8" s="146"/>
      <c r="C8" s="147"/>
      <c r="D8" s="148">
        <v>69880</v>
      </c>
      <c r="E8" s="149"/>
      <c r="F8" s="150">
        <v>26398</v>
      </c>
      <c r="G8" s="151"/>
      <c r="H8" s="152"/>
    </row>
    <row r="9" spans="1:8" x14ac:dyDescent="0.15">
      <c r="A9" s="133" t="s">
        <v>530</v>
      </c>
      <c r="B9" s="138"/>
      <c r="C9" s="139"/>
      <c r="D9" s="140">
        <v>175815</v>
      </c>
      <c r="E9" s="141"/>
      <c r="F9" s="142">
        <v>47738</v>
      </c>
      <c r="G9" s="143"/>
      <c r="H9" s="144"/>
    </row>
    <row r="10" spans="1:8" x14ac:dyDescent="0.15">
      <c r="A10" s="145"/>
      <c r="B10" s="146"/>
      <c r="C10" s="147"/>
      <c r="D10" s="148">
        <v>113349</v>
      </c>
      <c r="E10" s="149"/>
      <c r="F10" s="150">
        <v>24937</v>
      </c>
      <c r="G10" s="151"/>
      <c r="H10" s="152"/>
    </row>
    <row r="11" spans="1:8" x14ac:dyDescent="0.15">
      <c r="A11" s="133" t="s">
        <v>531</v>
      </c>
      <c r="B11" s="138"/>
      <c r="C11" s="139"/>
      <c r="D11" s="140">
        <v>194904</v>
      </c>
      <c r="E11" s="141"/>
      <c r="F11" s="142">
        <v>52191</v>
      </c>
      <c r="G11" s="143"/>
      <c r="H11" s="144"/>
    </row>
    <row r="12" spans="1:8" x14ac:dyDescent="0.15">
      <c r="A12" s="145"/>
      <c r="B12" s="146"/>
      <c r="C12" s="153"/>
      <c r="D12" s="148">
        <v>77969</v>
      </c>
      <c r="E12" s="149"/>
      <c r="F12" s="150">
        <v>24843</v>
      </c>
      <c r="G12" s="151"/>
      <c r="H12" s="152"/>
    </row>
    <row r="13" spans="1:8" x14ac:dyDescent="0.15">
      <c r="A13" s="133"/>
      <c r="B13" s="138"/>
      <c r="C13" s="154"/>
      <c r="D13" s="155">
        <v>151023</v>
      </c>
      <c r="E13" s="156"/>
      <c r="F13" s="157">
        <v>51282</v>
      </c>
      <c r="G13" s="158"/>
      <c r="H13" s="144"/>
    </row>
    <row r="14" spans="1:8" x14ac:dyDescent="0.15">
      <c r="A14" s="145"/>
      <c r="B14" s="146"/>
      <c r="C14" s="147"/>
      <c r="D14" s="148">
        <v>80423</v>
      </c>
      <c r="E14" s="149"/>
      <c r="F14" s="150">
        <v>25879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1.96</v>
      </c>
      <c r="C19" s="159">
        <f>ROUND(VALUE(SUBSTITUTE(実質収支比率等に係る経年分析!G$48,"▲","-")),2)</f>
        <v>3.09</v>
      </c>
      <c r="D19" s="159">
        <f>ROUND(VALUE(SUBSTITUTE(実質収支比率等に係る経年分析!H$48,"▲","-")),2)</f>
        <v>4.18</v>
      </c>
      <c r="E19" s="159">
        <f>ROUND(VALUE(SUBSTITUTE(実質収支比率等に係る経年分析!I$48,"▲","-")),2)</f>
        <v>4.74</v>
      </c>
      <c r="F19" s="159">
        <f>ROUND(VALUE(SUBSTITUTE(実質収支比率等に係る経年分析!J$48,"▲","-")),2)</f>
        <v>6.99</v>
      </c>
    </row>
    <row r="20" spans="1:11" x14ac:dyDescent="0.15">
      <c r="A20" s="159" t="s">
        <v>49</v>
      </c>
      <c r="B20" s="159">
        <f>ROUND(VALUE(SUBSTITUTE(実質収支比率等に係る経年分析!F$47,"▲","-")),2)</f>
        <v>23.16</v>
      </c>
      <c r="C20" s="159">
        <f>ROUND(VALUE(SUBSTITUTE(実質収支比率等に係る経年分析!G$47,"▲","-")),2)</f>
        <v>23.84</v>
      </c>
      <c r="D20" s="159">
        <f>ROUND(VALUE(SUBSTITUTE(実質収支比率等に係る経年分析!H$47,"▲","-")),2)</f>
        <v>27.41</v>
      </c>
      <c r="E20" s="159">
        <f>ROUND(VALUE(SUBSTITUTE(実質収支比率等に係る経年分析!I$47,"▲","-")),2)</f>
        <v>29.16</v>
      </c>
      <c r="F20" s="159">
        <f>ROUND(VALUE(SUBSTITUTE(実質収支比率等に係る経年分析!J$47,"▲","-")),2)</f>
        <v>30.22</v>
      </c>
    </row>
    <row r="21" spans="1:11" x14ac:dyDescent="0.15">
      <c r="A21" s="159" t="s">
        <v>50</v>
      </c>
      <c r="B21" s="159">
        <f>IF(ISNUMBER(VALUE(SUBSTITUTE(実質収支比率等に係る経年分析!F$49,"▲","-"))),ROUND(VALUE(SUBSTITUTE(実質収支比率等に係る経年分析!F$49,"▲","-")),2),NA())</f>
        <v>5.9</v>
      </c>
      <c r="C21" s="159">
        <f>IF(ISNUMBER(VALUE(SUBSTITUTE(実質収支比率等に係る経年分析!G$49,"▲","-"))),ROUND(VALUE(SUBSTITUTE(実質収支比率等に係る経年分析!G$49,"▲","-")),2),NA())</f>
        <v>-0.54</v>
      </c>
      <c r="D21" s="159">
        <f>IF(ISNUMBER(VALUE(SUBSTITUTE(実質収支比率等に係る経年分析!H$49,"▲","-"))),ROUND(VALUE(SUBSTITUTE(実質収支比率等に係る経年分析!H$49,"▲","-")),2),NA())</f>
        <v>3.37</v>
      </c>
      <c r="E21" s="159">
        <f>IF(ISNUMBER(VALUE(SUBSTITUTE(実質収支比率等に係る経年分析!I$49,"▲","-"))),ROUND(VALUE(SUBSTITUTE(実質収支比率等に係る経年分析!I$49,"▲","-")),2),NA())</f>
        <v>-1.19</v>
      </c>
      <c r="F21" s="159">
        <f>IF(ISNUMBER(VALUE(SUBSTITUTE(実質収支比率等に係る経年分析!J$49,"▲","-"))),ROUND(VALUE(SUBSTITUTE(実質収支比率等に係る経年分析!J$49,"▲","-")),2),NA())</f>
        <v>0.01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個別排水処理事業特別会計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0.75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0.15</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0.79</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1.37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2.12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2.82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3.45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3.81</v>
      </c>
    </row>
    <row r="35" spans="1:16" x14ac:dyDescent="0.15">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1.92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2.65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3.38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4.6100000000000003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5.0999999999999996</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1.95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3.08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4.18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4.74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6.98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2113</v>
      </c>
      <c r="E42" s="161"/>
      <c r="F42" s="161"/>
      <c r="G42" s="161">
        <f>'実質公債費比率（分子）の構造'!L$52</f>
        <v>2113</v>
      </c>
      <c r="H42" s="161"/>
      <c r="I42" s="161"/>
      <c r="J42" s="161">
        <f>'実質公債費比率（分子）の構造'!M$52</f>
        <v>2061</v>
      </c>
      <c r="K42" s="161"/>
      <c r="L42" s="161"/>
      <c r="M42" s="161">
        <f>'実質公債費比率（分子）の構造'!N$52</f>
        <v>2011</v>
      </c>
      <c r="N42" s="161"/>
      <c r="O42" s="161"/>
      <c r="P42" s="161">
        <f>'実質公債費比率（分子）の構造'!O$52</f>
        <v>1941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140</v>
      </c>
      <c r="C44" s="161"/>
      <c r="D44" s="161"/>
      <c r="E44" s="161">
        <f>'実質公債費比率（分子）の構造'!L$50</f>
        <v>72</v>
      </c>
      <c r="F44" s="161"/>
      <c r="G44" s="161"/>
      <c r="H44" s="161">
        <f>'実質公債費比率（分子）の構造'!M$50</f>
        <v>32</v>
      </c>
      <c r="I44" s="161"/>
      <c r="J44" s="161"/>
      <c r="K44" s="161">
        <f>'実質公債費比率（分子）の構造'!N$50</f>
        <v>30</v>
      </c>
      <c r="L44" s="161"/>
      <c r="M44" s="161"/>
      <c r="N44" s="161">
        <f>'実質公債費比率（分子）の構造'!O$50</f>
        <v>28</v>
      </c>
      <c r="O44" s="161"/>
      <c r="P44" s="161"/>
    </row>
    <row r="45" spans="1:16" x14ac:dyDescent="0.15">
      <c r="A45" s="161" t="s">
        <v>60</v>
      </c>
      <c r="B45" s="161">
        <f>'実質公債費比率（分子）の構造'!K$49</f>
        <v>39</v>
      </c>
      <c r="C45" s="161"/>
      <c r="D45" s="161"/>
      <c r="E45" s="161">
        <f>'実質公債費比率（分子）の構造'!L$49</f>
        <v>43</v>
      </c>
      <c r="F45" s="161"/>
      <c r="G45" s="161"/>
      <c r="H45" s="161">
        <f>'実質公債費比率（分子）の構造'!M$49</f>
        <v>48</v>
      </c>
      <c r="I45" s="161"/>
      <c r="J45" s="161"/>
      <c r="K45" s="161">
        <f>'実質公債費比率（分子）の構造'!N$49</f>
        <v>42</v>
      </c>
      <c r="L45" s="161"/>
      <c r="M45" s="161"/>
      <c r="N45" s="161">
        <f>'実質公債費比率（分子）の構造'!O$49</f>
        <v>42</v>
      </c>
      <c r="O45" s="161"/>
      <c r="P45" s="161"/>
    </row>
    <row r="46" spans="1:16" x14ac:dyDescent="0.15">
      <c r="A46" s="161" t="s">
        <v>61</v>
      </c>
      <c r="B46" s="161">
        <f>'実質公債費比率（分子）の構造'!K$48</f>
        <v>534</v>
      </c>
      <c r="C46" s="161"/>
      <c r="D46" s="161"/>
      <c r="E46" s="161">
        <f>'実質公債費比率（分子）の構造'!L$48</f>
        <v>515</v>
      </c>
      <c r="F46" s="161"/>
      <c r="G46" s="161"/>
      <c r="H46" s="161">
        <f>'実質公債費比率（分子）の構造'!M$48</f>
        <v>490</v>
      </c>
      <c r="I46" s="161"/>
      <c r="J46" s="161"/>
      <c r="K46" s="161">
        <f>'実質公債費比率（分子）の構造'!N$48</f>
        <v>449</v>
      </c>
      <c r="L46" s="161"/>
      <c r="M46" s="161"/>
      <c r="N46" s="161">
        <f>'実質公債費比率（分子）の構造'!O$48</f>
        <v>450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2331</v>
      </c>
      <c r="C49" s="161"/>
      <c r="D49" s="161"/>
      <c r="E49" s="161">
        <f>'実質公債費比率（分子）の構造'!L$45</f>
        <v>2285</v>
      </c>
      <c r="F49" s="161"/>
      <c r="G49" s="161"/>
      <c r="H49" s="161">
        <f>'実質公債費比率（分子）の構造'!M$45</f>
        <v>2245</v>
      </c>
      <c r="I49" s="161"/>
      <c r="J49" s="161"/>
      <c r="K49" s="161">
        <f>'実質公債費比率（分子）の構造'!N$45</f>
        <v>2209</v>
      </c>
      <c r="L49" s="161"/>
      <c r="M49" s="161"/>
      <c r="N49" s="161">
        <f>'実質公債費比率（分子）の構造'!O$45</f>
        <v>2122</v>
      </c>
      <c r="O49" s="161"/>
      <c r="P49" s="161"/>
    </row>
    <row r="50" spans="1:16" x14ac:dyDescent="0.15">
      <c r="A50" s="161" t="s">
        <v>65</v>
      </c>
      <c r="B50" s="161" t="e">
        <f>NA()</f>
        <v>#N/A</v>
      </c>
      <c r="C50" s="161">
        <f>IF(ISNUMBER('実質公債費比率（分子）の構造'!K$53),'実質公債費比率（分子）の構造'!K$53,NA())</f>
        <v>931</v>
      </c>
      <c r="D50" s="161" t="e">
        <f>NA()</f>
        <v>#N/A</v>
      </c>
      <c r="E50" s="161" t="e">
        <f>NA()</f>
        <v>#N/A</v>
      </c>
      <c r="F50" s="161">
        <f>IF(ISNUMBER('実質公債費比率（分子）の構造'!L$53),'実質公債費比率（分子）の構造'!L$53,NA())</f>
        <v>802</v>
      </c>
      <c r="G50" s="161" t="e">
        <f>NA()</f>
        <v>#N/A</v>
      </c>
      <c r="H50" s="161" t="e">
        <f>NA()</f>
        <v>#N/A</v>
      </c>
      <c r="I50" s="161">
        <f>IF(ISNUMBER('実質公債費比率（分子）の構造'!M$53),'実質公債費比率（分子）の構造'!M$53,NA())</f>
        <v>754</v>
      </c>
      <c r="J50" s="161" t="e">
        <f>NA()</f>
        <v>#N/A</v>
      </c>
      <c r="K50" s="161" t="e">
        <f>NA()</f>
        <v>#N/A</v>
      </c>
      <c r="L50" s="161">
        <f>IF(ISNUMBER('実質公債費比率（分子）の構造'!N$53),'実質公債費比率（分子）の構造'!N$53,NA())</f>
        <v>719</v>
      </c>
      <c r="M50" s="161" t="e">
        <f>NA()</f>
        <v>#N/A</v>
      </c>
      <c r="N50" s="161" t="e">
        <f>NA()</f>
        <v>#N/A</v>
      </c>
      <c r="O50" s="161">
        <f>IF(ISNUMBER('実質公債費比率（分子）の構造'!O$53),'実質公債費比率（分子）の構造'!O$53,NA())</f>
        <v>701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17385</v>
      </c>
      <c r="E56" s="160"/>
      <c r="F56" s="160"/>
      <c r="G56" s="160">
        <f>'将来負担比率（分子）の構造'!J$52</f>
        <v>16641</v>
      </c>
      <c r="H56" s="160"/>
      <c r="I56" s="160"/>
      <c r="J56" s="160">
        <f>'将来負担比率（分子）の構造'!K$52</f>
        <v>16969</v>
      </c>
      <c r="K56" s="160"/>
      <c r="L56" s="160"/>
      <c r="M56" s="160">
        <f>'将来負担比率（分子）の構造'!L$52</f>
        <v>17635</v>
      </c>
      <c r="N56" s="160"/>
      <c r="O56" s="160"/>
      <c r="P56" s="160">
        <f>'将来負担比率（分子）の構造'!M$52</f>
        <v>18314</v>
      </c>
    </row>
    <row r="57" spans="1:16" x14ac:dyDescent="0.15">
      <c r="A57" s="160" t="s">
        <v>36</v>
      </c>
      <c r="B57" s="160"/>
      <c r="C57" s="160"/>
      <c r="D57" s="160">
        <f>'将来負担比率（分子）の構造'!I$51</f>
        <v>1908</v>
      </c>
      <c r="E57" s="160"/>
      <c r="F57" s="160"/>
      <c r="G57" s="160">
        <f>'将来負担比率（分子）の構造'!J$51</f>
        <v>1888</v>
      </c>
      <c r="H57" s="160"/>
      <c r="I57" s="160"/>
      <c r="J57" s="160">
        <f>'将来負担比率（分子）の構造'!K$51</f>
        <v>1975</v>
      </c>
      <c r="K57" s="160"/>
      <c r="L57" s="160"/>
      <c r="M57" s="160">
        <f>'将来負担比率（分子）の構造'!L$51</f>
        <v>2091</v>
      </c>
      <c r="N57" s="160"/>
      <c r="O57" s="160"/>
      <c r="P57" s="160">
        <f>'将来負担比率（分子）の構造'!M$51</f>
        <v>2577</v>
      </c>
    </row>
    <row r="58" spans="1:16" x14ac:dyDescent="0.15">
      <c r="A58" s="160" t="s">
        <v>35</v>
      </c>
      <c r="B58" s="160"/>
      <c r="C58" s="160"/>
      <c r="D58" s="160">
        <f>'将来負担比率（分子）の構造'!I$50</f>
        <v>7114</v>
      </c>
      <c r="E58" s="160"/>
      <c r="F58" s="160"/>
      <c r="G58" s="160">
        <f>'将来負担比率（分子）の構造'!J$50</f>
        <v>7032</v>
      </c>
      <c r="H58" s="160"/>
      <c r="I58" s="160"/>
      <c r="J58" s="160">
        <f>'将来負担比率（分子）の構造'!K$50</f>
        <v>7728</v>
      </c>
      <c r="K58" s="160"/>
      <c r="L58" s="160"/>
      <c r="M58" s="160">
        <f>'将来負担比率（分子）の構造'!L$50</f>
        <v>7811</v>
      </c>
      <c r="N58" s="160"/>
      <c r="O58" s="160"/>
      <c r="P58" s="160">
        <f>'将来負担比率（分子）の構造'!M$50</f>
        <v>7801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44</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2877</v>
      </c>
      <c r="C62" s="160"/>
      <c r="D62" s="160"/>
      <c r="E62" s="160">
        <f>'将来負担比率（分子）の構造'!J$45</f>
        <v>2681</v>
      </c>
      <c r="F62" s="160"/>
      <c r="G62" s="160"/>
      <c r="H62" s="160">
        <f>'将来負担比率（分子）の構造'!K$45</f>
        <v>2478</v>
      </c>
      <c r="I62" s="160"/>
      <c r="J62" s="160"/>
      <c r="K62" s="160">
        <f>'将来負担比率（分子）の構造'!L$45</f>
        <v>2432</v>
      </c>
      <c r="L62" s="160"/>
      <c r="M62" s="160"/>
      <c r="N62" s="160">
        <f>'将来負担比率（分子）の構造'!M$45</f>
        <v>2379</v>
      </c>
      <c r="O62" s="160"/>
      <c r="P62" s="160"/>
    </row>
    <row r="63" spans="1:16" x14ac:dyDescent="0.15">
      <c r="A63" s="160" t="s">
        <v>28</v>
      </c>
      <c r="B63" s="160">
        <f>'将来負担比率（分子）の構造'!I$44</f>
        <v>296</v>
      </c>
      <c r="C63" s="160"/>
      <c r="D63" s="160"/>
      <c r="E63" s="160">
        <f>'将来負担比率（分子）の構造'!J$44</f>
        <v>251</v>
      </c>
      <c r="F63" s="160"/>
      <c r="G63" s="160"/>
      <c r="H63" s="160">
        <f>'将来負担比率（分子）の構造'!K$44</f>
        <v>205</v>
      </c>
      <c r="I63" s="160"/>
      <c r="J63" s="160"/>
      <c r="K63" s="160">
        <f>'将来負担比率（分子）の構造'!L$44</f>
        <v>159</v>
      </c>
      <c r="L63" s="160"/>
      <c r="M63" s="160"/>
      <c r="N63" s="160">
        <f>'将来負担比率（分子）の構造'!M$44</f>
        <v>112</v>
      </c>
      <c r="O63" s="160"/>
      <c r="P63" s="160"/>
    </row>
    <row r="64" spans="1:16" x14ac:dyDescent="0.15">
      <c r="A64" s="160" t="s">
        <v>27</v>
      </c>
      <c r="B64" s="160">
        <f>'将来負担比率（分子）の構造'!I$43</f>
        <v>4944</v>
      </c>
      <c r="C64" s="160"/>
      <c r="D64" s="160"/>
      <c r="E64" s="160">
        <f>'将来負担比率（分子）の構造'!J$43</f>
        <v>4722</v>
      </c>
      <c r="F64" s="160"/>
      <c r="G64" s="160"/>
      <c r="H64" s="160">
        <f>'将来負担比率（分子）の構造'!K$43</f>
        <v>4689</v>
      </c>
      <c r="I64" s="160"/>
      <c r="J64" s="160"/>
      <c r="K64" s="160">
        <f>'将来負担比率（分子）の構造'!L$43</f>
        <v>4857</v>
      </c>
      <c r="L64" s="160"/>
      <c r="M64" s="160"/>
      <c r="N64" s="160">
        <f>'将来負担比率（分子）の構造'!M$43</f>
        <v>4867</v>
      </c>
      <c r="O64" s="160"/>
      <c r="P64" s="160"/>
    </row>
    <row r="65" spans="1:16" x14ac:dyDescent="0.15">
      <c r="A65" s="160" t="s">
        <v>26</v>
      </c>
      <c r="B65" s="160">
        <f>'将来負担比率（分子）の構造'!I$42</f>
        <v>280</v>
      </c>
      <c r="C65" s="160"/>
      <c r="D65" s="160"/>
      <c r="E65" s="160">
        <f>'将来負担比率（分子）の構造'!J$42</f>
        <v>213</v>
      </c>
      <c r="F65" s="160"/>
      <c r="G65" s="160"/>
      <c r="H65" s="160">
        <f>'将来負担比率（分子）の構造'!K$42</f>
        <v>184</v>
      </c>
      <c r="I65" s="160"/>
      <c r="J65" s="160"/>
      <c r="K65" s="160">
        <f>'将来負担比率（分子）の構造'!L$42</f>
        <v>157</v>
      </c>
      <c r="L65" s="160"/>
      <c r="M65" s="160"/>
      <c r="N65" s="160">
        <f>'将来負担比率（分子）の構造'!M$42</f>
        <v>132</v>
      </c>
      <c r="O65" s="160"/>
      <c r="P65" s="160"/>
    </row>
    <row r="66" spans="1:16" x14ac:dyDescent="0.15">
      <c r="A66" s="160" t="s">
        <v>25</v>
      </c>
      <c r="B66" s="160">
        <f>'将来負担比率（分子）の構造'!I$41</f>
        <v>20215</v>
      </c>
      <c r="C66" s="160"/>
      <c r="D66" s="160"/>
      <c r="E66" s="160">
        <f>'将来負担比率（分子）の構造'!J$41</f>
        <v>19450</v>
      </c>
      <c r="F66" s="160"/>
      <c r="G66" s="160"/>
      <c r="H66" s="160">
        <f>'将来負担比率（分子）の構造'!K$41</f>
        <v>19811</v>
      </c>
      <c r="I66" s="160"/>
      <c r="J66" s="160"/>
      <c r="K66" s="160">
        <f>'将来負担比率（分子）の構造'!L$41</f>
        <v>20692</v>
      </c>
      <c r="L66" s="160"/>
      <c r="M66" s="160"/>
      <c r="N66" s="160">
        <f>'将来負担比率（分子）の構造'!M$41</f>
        <v>21936</v>
      </c>
      <c r="O66" s="160"/>
      <c r="P66" s="160"/>
    </row>
    <row r="67" spans="1:16" x14ac:dyDescent="0.15">
      <c r="A67" s="160" t="s">
        <v>69</v>
      </c>
      <c r="B67" s="160" t="e">
        <f>NA()</f>
        <v>#N/A</v>
      </c>
      <c r="C67" s="160">
        <f>IF(ISNUMBER('将来負担比率（分子）の構造'!I$53), IF('将来負担比率（分子）の構造'!I$53 &lt; 0, 0, '将来負担比率（分子）の構造'!I$53), NA())</f>
        <v>2250</v>
      </c>
      <c r="D67" s="160" t="e">
        <f>NA()</f>
        <v>#N/A</v>
      </c>
      <c r="E67" s="160" t="e">
        <f>NA()</f>
        <v>#N/A</v>
      </c>
      <c r="F67" s="160">
        <f>IF(ISNUMBER('将来負担比率（分子）の構造'!J$53), IF('将来負担比率（分子）の構造'!J$53 &lt; 0, 0, '将来負担比率（分子）の構造'!J$53), NA())</f>
        <v>1756</v>
      </c>
      <c r="G67" s="160" t="e">
        <f>NA()</f>
        <v>#N/A</v>
      </c>
      <c r="H67" s="160" t="e">
        <f>NA()</f>
        <v>#N/A</v>
      </c>
      <c r="I67" s="160">
        <f>IF(ISNUMBER('将来負担比率（分子）の構造'!K$53), IF('将来負担比率（分子）の構造'!K$53 &lt; 0, 0, '将来負担比率（分子）の構造'!K$53), NA())</f>
        <v>695</v>
      </c>
      <c r="J67" s="160" t="e">
        <f>NA()</f>
        <v>#N/A</v>
      </c>
      <c r="K67" s="160" t="e">
        <f>NA()</f>
        <v>#N/A</v>
      </c>
      <c r="L67" s="160">
        <f>IF(ISNUMBER('将来負担比率（分子）の構造'!L$53), IF('将来負担比率（分子）の構造'!L$53 &lt; 0, 0, '将来負担比率（分子）の構造'!L$53), NA())</f>
        <v>759</v>
      </c>
      <c r="M67" s="160" t="e">
        <f>NA()</f>
        <v>#N/A</v>
      </c>
      <c r="N67" s="160" t="e">
        <f>NA()</f>
        <v>#N/A</v>
      </c>
      <c r="O67" s="160">
        <f>IF(ISNUMBER('将来負担比率（分子）の構造'!M$53), IF('将来負担比率（分子）の構造'!M$53 &lt; 0, 0, '将来負担比率（分子）の構造'!M$53), NA())</f>
        <v>733</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2761</v>
      </c>
      <c r="C72" s="164">
        <f>基金残高に係る経年分析!G55</f>
        <v>2819</v>
      </c>
      <c r="D72" s="164">
        <f>基金残高に係る経年分析!H55</f>
        <v>2849</v>
      </c>
    </row>
    <row r="73" spans="1:16" x14ac:dyDescent="0.15">
      <c r="A73" s="163" t="s">
        <v>72</v>
      </c>
      <c r="B73" s="164">
        <f>基金残高に係る経年分析!F56</f>
        <v>2001</v>
      </c>
      <c r="C73" s="164">
        <f>基金残高に係る経年分析!G56</f>
        <v>2001</v>
      </c>
      <c r="D73" s="164">
        <f>基金残高に係る経年分析!H56</f>
        <v>2002</v>
      </c>
    </row>
    <row r="74" spans="1:16" x14ac:dyDescent="0.15">
      <c r="A74" s="163" t="s">
        <v>73</v>
      </c>
      <c r="B74" s="164">
        <f>基金残高に係る経年分析!F57</f>
        <v>4780</v>
      </c>
      <c r="C74" s="164">
        <f>基金残高に係る経年分析!G57</f>
        <v>4808</v>
      </c>
      <c r="D74" s="164">
        <f>基金残高に係る経年分析!H57</f>
        <v>4820</v>
      </c>
    </row>
  </sheetData>
  <sheetProtection algorithmName="SHA-512" hashValue="jftF4reF+Ha93oe+xMs/tXtav4OrFojhbUReKPjdP/NMQGWfn3cCZBbw103OpCLtLnphvYfatFDz3hzWTJ/TQA==" saltValue="FQRO9eqrS4bOrzy8Uw8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5703125" style="205" customWidth="1"/>
    <col min="96" max="133" width="1.5703125" style="221" customWidth="1"/>
    <col min="134" max="143" width="1.57031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218</v>
      </c>
      <c r="C5" s="646"/>
      <c r="D5" s="646"/>
      <c r="E5" s="646"/>
      <c r="F5" s="646"/>
      <c r="G5" s="646"/>
      <c r="H5" s="646"/>
      <c r="I5" s="646"/>
      <c r="J5" s="646"/>
      <c r="K5" s="646"/>
      <c r="L5" s="646"/>
      <c r="M5" s="646"/>
      <c r="N5" s="646"/>
      <c r="O5" s="646"/>
      <c r="P5" s="646"/>
      <c r="Q5" s="647"/>
      <c r="R5" s="648">
        <v>2680182</v>
      </c>
      <c r="S5" s="649"/>
      <c r="T5" s="649"/>
      <c r="U5" s="649"/>
      <c r="V5" s="649"/>
      <c r="W5" s="649"/>
      <c r="X5" s="649"/>
      <c r="Y5" s="650"/>
      <c r="Z5" s="651">
        <v>15.5</v>
      </c>
      <c r="AA5" s="651"/>
      <c r="AB5" s="651"/>
      <c r="AC5" s="651"/>
      <c r="AD5" s="652">
        <v>2580502</v>
      </c>
      <c r="AE5" s="652"/>
      <c r="AF5" s="652"/>
      <c r="AG5" s="652"/>
      <c r="AH5" s="652"/>
      <c r="AI5" s="652"/>
      <c r="AJ5" s="652"/>
      <c r="AK5" s="652"/>
      <c r="AL5" s="653">
        <v>27.8</v>
      </c>
      <c r="AM5" s="654"/>
      <c r="AN5" s="654"/>
      <c r="AO5" s="655"/>
      <c r="AP5" s="645" t="s">
        <v>219</v>
      </c>
      <c r="AQ5" s="646"/>
      <c r="AR5" s="646"/>
      <c r="AS5" s="646"/>
      <c r="AT5" s="646"/>
      <c r="AU5" s="646"/>
      <c r="AV5" s="646"/>
      <c r="AW5" s="646"/>
      <c r="AX5" s="646"/>
      <c r="AY5" s="646"/>
      <c r="AZ5" s="646"/>
      <c r="BA5" s="646"/>
      <c r="BB5" s="646"/>
      <c r="BC5" s="646"/>
      <c r="BD5" s="646"/>
      <c r="BE5" s="646"/>
      <c r="BF5" s="647"/>
      <c r="BG5" s="659">
        <v>2577135</v>
      </c>
      <c r="BH5" s="660"/>
      <c r="BI5" s="660"/>
      <c r="BJ5" s="660"/>
      <c r="BK5" s="660"/>
      <c r="BL5" s="660"/>
      <c r="BM5" s="660"/>
      <c r="BN5" s="661"/>
      <c r="BO5" s="662">
        <v>96.2</v>
      </c>
      <c r="BP5" s="662"/>
      <c r="BQ5" s="662"/>
      <c r="BR5" s="662"/>
      <c r="BS5" s="663">
        <v>23635</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x14ac:dyDescent="0.15">
      <c r="B6" s="656" t="s">
        <v>223</v>
      </c>
      <c r="C6" s="657"/>
      <c r="D6" s="657"/>
      <c r="E6" s="657"/>
      <c r="F6" s="657"/>
      <c r="G6" s="657"/>
      <c r="H6" s="657"/>
      <c r="I6" s="657"/>
      <c r="J6" s="657"/>
      <c r="K6" s="657"/>
      <c r="L6" s="657"/>
      <c r="M6" s="657"/>
      <c r="N6" s="657"/>
      <c r="O6" s="657"/>
      <c r="P6" s="657"/>
      <c r="Q6" s="658"/>
      <c r="R6" s="659">
        <v>178229</v>
      </c>
      <c r="S6" s="660"/>
      <c r="T6" s="660"/>
      <c r="U6" s="660"/>
      <c r="V6" s="660"/>
      <c r="W6" s="660"/>
      <c r="X6" s="660"/>
      <c r="Y6" s="661"/>
      <c r="Z6" s="662">
        <v>1</v>
      </c>
      <c r="AA6" s="662"/>
      <c r="AB6" s="662"/>
      <c r="AC6" s="662"/>
      <c r="AD6" s="663">
        <v>178229</v>
      </c>
      <c r="AE6" s="663"/>
      <c r="AF6" s="663"/>
      <c r="AG6" s="663"/>
      <c r="AH6" s="663"/>
      <c r="AI6" s="663"/>
      <c r="AJ6" s="663"/>
      <c r="AK6" s="663"/>
      <c r="AL6" s="664">
        <v>1.9</v>
      </c>
      <c r="AM6" s="665"/>
      <c r="AN6" s="665"/>
      <c r="AO6" s="666"/>
      <c r="AP6" s="656" t="s">
        <v>224</v>
      </c>
      <c r="AQ6" s="657"/>
      <c r="AR6" s="657"/>
      <c r="AS6" s="657"/>
      <c r="AT6" s="657"/>
      <c r="AU6" s="657"/>
      <c r="AV6" s="657"/>
      <c r="AW6" s="657"/>
      <c r="AX6" s="657"/>
      <c r="AY6" s="657"/>
      <c r="AZ6" s="657"/>
      <c r="BA6" s="657"/>
      <c r="BB6" s="657"/>
      <c r="BC6" s="657"/>
      <c r="BD6" s="657"/>
      <c r="BE6" s="657"/>
      <c r="BF6" s="658"/>
      <c r="BG6" s="659">
        <v>2577135</v>
      </c>
      <c r="BH6" s="660"/>
      <c r="BI6" s="660"/>
      <c r="BJ6" s="660"/>
      <c r="BK6" s="660"/>
      <c r="BL6" s="660"/>
      <c r="BM6" s="660"/>
      <c r="BN6" s="661"/>
      <c r="BO6" s="662">
        <v>96.2</v>
      </c>
      <c r="BP6" s="662"/>
      <c r="BQ6" s="662"/>
      <c r="BR6" s="662"/>
      <c r="BS6" s="663">
        <v>23635</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108848</v>
      </c>
      <c r="CS6" s="660"/>
      <c r="CT6" s="660"/>
      <c r="CU6" s="660"/>
      <c r="CV6" s="660"/>
      <c r="CW6" s="660"/>
      <c r="CX6" s="660"/>
      <c r="CY6" s="661"/>
      <c r="CZ6" s="653">
        <v>0.7</v>
      </c>
      <c r="DA6" s="654"/>
      <c r="DB6" s="654"/>
      <c r="DC6" s="673"/>
      <c r="DD6" s="668" t="s">
        <v>122</v>
      </c>
      <c r="DE6" s="660"/>
      <c r="DF6" s="660"/>
      <c r="DG6" s="660"/>
      <c r="DH6" s="660"/>
      <c r="DI6" s="660"/>
      <c r="DJ6" s="660"/>
      <c r="DK6" s="660"/>
      <c r="DL6" s="660"/>
      <c r="DM6" s="660"/>
      <c r="DN6" s="660"/>
      <c r="DO6" s="660"/>
      <c r="DP6" s="661"/>
      <c r="DQ6" s="668">
        <v>108848</v>
      </c>
      <c r="DR6" s="660"/>
      <c r="DS6" s="660"/>
      <c r="DT6" s="660"/>
      <c r="DU6" s="660"/>
      <c r="DV6" s="660"/>
      <c r="DW6" s="660"/>
      <c r="DX6" s="660"/>
      <c r="DY6" s="660"/>
      <c r="DZ6" s="660"/>
      <c r="EA6" s="660"/>
      <c r="EB6" s="660"/>
      <c r="EC6" s="669"/>
    </row>
    <row r="7" spans="2:143" ht="11.25" customHeight="1" x14ac:dyDescent="0.15">
      <c r="B7" s="656" t="s">
        <v>226</v>
      </c>
      <c r="C7" s="657"/>
      <c r="D7" s="657"/>
      <c r="E7" s="657"/>
      <c r="F7" s="657"/>
      <c r="G7" s="657"/>
      <c r="H7" s="657"/>
      <c r="I7" s="657"/>
      <c r="J7" s="657"/>
      <c r="K7" s="657"/>
      <c r="L7" s="657"/>
      <c r="M7" s="657"/>
      <c r="N7" s="657"/>
      <c r="O7" s="657"/>
      <c r="P7" s="657"/>
      <c r="Q7" s="658"/>
      <c r="R7" s="659">
        <v>4098</v>
      </c>
      <c r="S7" s="660"/>
      <c r="T7" s="660"/>
      <c r="U7" s="660"/>
      <c r="V7" s="660"/>
      <c r="W7" s="660"/>
      <c r="X7" s="660"/>
      <c r="Y7" s="661"/>
      <c r="Z7" s="662">
        <v>0</v>
      </c>
      <c r="AA7" s="662"/>
      <c r="AB7" s="662"/>
      <c r="AC7" s="662"/>
      <c r="AD7" s="663">
        <v>4098</v>
      </c>
      <c r="AE7" s="663"/>
      <c r="AF7" s="663"/>
      <c r="AG7" s="663"/>
      <c r="AH7" s="663"/>
      <c r="AI7" s="663"/>
      <c r="AJ7" s="663"/>
      <c r="AK7" s="663"/>
      <c r="AL7" s="664">
        <v>0</v>
      </c>
      <c r="AM7" s="665"/>
      <c r="AN7" s="665"/>
      <c r="AO7" s="666"/>
      <c r="AP7" s="656" t="s">
        <v>227</v>
      </c>
      <c r="AQ7" s="657"/>
      <c r="AR7" s="657"/>
      <c r="AS7" s="657"/>
      <c r="AT7" s="657"/>
      <c r="AU7" s="657"/>
      <c r="AV7" s="657"/>
      <c r="AW7" s="657"/>
      <c r="AX7" s="657"/>
      <c r="AY7" s="657"/>
      <c r="AZ7" s="657"/>
      <c r="BA7" s="657"/>
      <c r="BB7" s="657"/>
      <c r="BC7" s="657"/>
      <c r="BD7" s="657"/>
      <c r="BE7" s="657"/>
      <c r="BF7" s="658"/>
      <c r="BG7" s="659">
        <v>1547684</v>
      </c>
      <c r="BH7" s="660"/>
      <c r="BI7" s="660"/>
      <c r="BJ7" s="660"/>
      <c r="BK7" s="660"/>
      <c r="BL7" s="660"/>
      <c r="BM7" s="660"/>
      <c r="BN7" s="661"/>
      <c r="BO7" s="662">
        <v>57.7</v>
      </c>
      <c r="BP7" s="662"/>
      <c r="BQ7" s="662"/>
      <c r="BR7" s="662"/>
      <c r="BS7" s="663">
        <v>23635</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1953340</v>
      </c>
      <c r="CS7" s="660"/>
      <c r="CT7" s="660"/>
      <c r="CU7" s="660"/>
      <c r="CV7" s="660"/>
      <c r="CW7" s="660"/>
      <c r="CX7" s="660"/>
      <c r="CY7" s="661"/>
      <c r="CZ7" s="662">
        <v>11.8</v>
      </c>
      <c r="DA7" s="662"/>
      <c r="DB7" s="662"/>
      <c r="DC7" s="662"/>
      <c r="DD7" s="668">
        <v>801179</v>
      </c>
      <c r="DE7" s="660"/>
      <c r="DF7" s="660"/>
      <c r="DG7" s="660"/>
      <c r="DH7" s="660"/>
      <c r="DI7" s="660"/>
      <c r="DJ7" s="660"/>
      <c r="DK7" s="660"/>
      <c r="DL7" s="660"/>
      <c r="DM7" s="660"/>
      <c r="DN7" s="660"/>
      <c r="DO7" s="660"/>
      <c r="DP7" s="661"/>
      <c r="DQ7" s="668">
        <v>1198735</v>
      </c>
      <c r="DR7" s="660"/>
      <c r="DS7" s="660"/>
      <c r="DT7" s="660"/>
      <c r="DU7" s="660"/>
      <c r="DV7" s="660"/>
      <c r="DW7" s="660"/>
      <c r="DX7" s="660"/>
      <c r="DY7" s="660"/>
      <c r="DZ7" s="660"/>
      <c r="EA7" s="660"/>
      <c r="EB7" s="660"/>
      <c r="EC7" s="669"/>
    </row>
    <row r="8" spans="2:143" ht="11.25" customHeight="1" x14ac:dyDescent="0.15">
      <c r="B8" s="656" t="s">
        <v>229</v>
      </c>
      <c r="C8" s="657"/>
      <c r="D8" s="657"/>
      <c r="E8" s="657"/>
      <c r="F8" s="657"/>
      <c r="G8" s="657"/>
      <c r="H8" s="657"/>
      <c r="I8" s="657"/>
      <c r="J8" s="657"/>
      <c r="K8" s="657"/>
      <c r="L8" s="657"/>
      <c r="M8" s="657"/>
      <c r="N8" s="657"/>
      <c r="O8" s="657"/>
      <c r="P8" s="657"/>
      <c r="Q8" s="658"/>
      <c r="R8" s="659">
        <v>5811</v>
      </c>
      <c r="S8" s="660"/>
      <c r="T8" s="660"/>
      <c r="U8" s="660"/>
      <c r="V8" s="660"/>
      <c r="W8" s="660"/>
      <c r="X8" s="660"/>
      <c r="Y8" s="661"/>
      <c r="Z8" s="662">
        <v>0</v>
      </c>
      <c r="AA8" s="662"/>
      <c r="AB8" s="662"/>
      <c r="AC8" s="662"/>
      <c r="AD8" s="663">
        <v>5811</v>
      </c>
      <c r="AE8" s="663"/>
      <c r="AF8" s="663"/>
      <c r="AG8" s="663"/>
      <c r="AH8" s="663"/>
      <c r="AI8" s="663"/>
      <c r="AJ8" s="663"/>
      <c r="AK8" s="663"/>
      <c r="AL8" s="664">
        <v>0.1</v>
      </c>
      <c r="AM8" s="665"/>
      <c r="AN8" s="665"/>
      <c r="AO8" s="666"/>
      <c r="AP8" s="656" t="s">
        <v>230</v>
      </c>
      <c r="AQ8" s="657"/>
      <c r="AR8" s="657"/>
      <c r="AS8" s="657"/>
      <c r="AT8" s="657"/>
      <c r="AU8" s="657"/>
      <c r="AV8" s="657"/>
      <c r="AW8" s="657"/>
      <c r="AX8" s="657"/>
      <c r="AY8" s="657"/>
      <c r="AZ8" s="657"/>
      <c r="BA8" s="657"/>
      <c r="BB8" s="657"/>
      <c r="BC8" s="657"/>
      <c r="BD8" s="657"/>
      <c r="BE8" s="657"/>
      <c r="BF8" s="658"/>
      <c r="BG8" s="659">
        <v>34097</v>
      </c>
      <c r="BH8" s="660"/>
      <c r="BI8" s="660"/>
      <c r="BJ8" s="660"/>
      <c r="BK8" s="660"/>
      <c r="BL8" s="660"/>
      <c r="BM8" s="660"/>
      <c r="BN8" s="661"/>
      <c r="BO8" s="662">
        <v>1.3</v>
      </c>
      <c r="BP8" s="662"/>
      <c r="BQ8" s="662"/>
      <c r="BR8" s="662"/>
      <c r="BS8" s="668" t="s">
        <v>166</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3123051</v>
      </c>
      <c r="CS8" s="660"/>
      <c r="CT8" s="660"/>
      <c r="CU8" s="660"/>
      <c r="CV8" s="660"/>
      <c r="CW8" s="660"/>
      <c r="CX8" s="660"/>
      <c r="CY8" s="661"/>
      <c r="CZ8" s="662">
        <v>18.8</v>
      </c>
      <c r="DA8" s="662"/>
      <c r="DB8" s="662"/>
      <c r="DC8" s="662"/>
      <c r="DD8" s="668">
        <v>199166</v>
      </c>
      <c r="DE8" s="660"/>
      <c r="DF8" s="660"/>
      <c r="DG8" s="660"/>
      <c r="DH8" s="660"/>
      <c r="DI8" s="660"/>
      <c r="DJ8" s="660"/>
      <c r="DK8" s="660"/>
      <c r="DL8" s="660"/>
      <c r="DM8" s="660"/>
      <c r="DN8" s="660"/>
      <c r="DO8" s="660"/>
      <c r="DP8" s="661"/>
      <c r="DQ8" s="668">
        <v>1927579</v>
      </c>
      <c r="DR8" s="660"/>
      <c r="DS8" s="660"/>
      <c r="DT8" s="660"/>
      <c r="DU8" s="660"/>
      <c r="DV8" s="660"/>
      <c r="DW8" s="660"/>
      <c r="DX8" s="660"/>
      <c r="DY8" s="660"/>
      <c r="DZ8" s="660"/>
      <c r="EA8" s="660"/>
      <c r="EB8" s="660"/>
      <c r="EC8" s="669"/>
    </row>
    <row r="9" spans="2:143" ht="11.25" customHeight="1" x14ac:dyDescent="0.15">
      <c r="B9" s="656" t="s">
        <v>232</v>
      </c>
      <c r="C9" s="657"/>
      <c r="D9" s="657"/>
      <c r="E9" s="657"/>
      <c r="F9" s="657"/>
      <c r="G9" s="657"/>
      <c r="H9" s="657"/>
      <c r="I9" s="657"/>
      <c r="J9" s="657"/>
      <c r="K9" s="657"/>
      <c r="L9" s="657"/>
      <c r="M9" s="657"/>
      <c r="N9" s="657"/>
      <c r="O9" s="657"/>
      <c r="P9" s="657"/>
      <c r="Q9" s="658"/>
      <c r="R9" s="659">
        <v>5865</v>
      </c>
      <c r="S9" s="660"/>
      <c r="T9" s="660"/>
      <c r="U9" s="660"/>
      <c r="V9" s="660"/>
      <c r="W9" s="660"/>
      <c r="X9" s="660"/>
      <c r="Y9" s="661"/>
      <c r="Z9" s="662">
        <v>0</v>
      </c>
      <c r="AA9" s="662"/>
      <c r="AB9" s="662"/>
      <c r="AC9" s="662"/>
      <c r="AD9" s="663">
        <v>5865</v>
      </c>
      <c r="AE9" s="663"/>
      <c r="AF9" s="663"/>
      <c r="AG9" s="663"/>
      <c r="AH9" s="663"/>
      <c r="AI9" s="663"/>
      <c r="AJ9" s="663"/>
      <c r="AK9" s="663"/>
      <c r="AL9" s="664">
        <v>0.1</v>
      </c>
      <c r="AM9" s="665"/>
      <c r="AN9" s="665"/>
      <c r="AO9" s="666"/>
      <c r="AP9" s="656" t="s">
        <v>233</v>
      </c>
      <c r="AQ9" s="657"/>
      <c r="AR9" s="657"/>
      <c r="AS9" s="657"/>
      <c r="AT9" s="657"/>
      <c r="AU9" s="657"/>
      <c r="AV9" s="657"/>
      <c r="AW9" s="657"/>
      <c r="AX9" s="657"/>
      <c r="AY9" s="657"/>
      <c r="AZ9" s="657"/>
      <c r="BA9" s="657"/>
      <c r="BB9" s="657"/>
      <c r="BC9" s="657"/>
      <c r="BD9" s="657"/>
      <c r="BE9" s="657"/>
      <c r="BF9" s="658"/>
      <c r="BG9" s="659">
        <v>1369636</v>
      </c>
      <c r="BH9" s="660"/>
      <c r="BI9" s="660"/>
      <c r="BJ9" s="660"/>
      <c r="BK9" s="660"/>
      <c r="BL9" s="660"/>
      <c r="BM9" s="660"/>
      <c r="BN9" s="661"/>
      <c r="BO9" s="662">
        <v>51.1</v>
      </c>
      <c r="BP9" s="662"/>
      <c r="BQ9" s="662"/>
      <c r="BR9" s="662"/>
      <c r="BS9" s="668" t="s">
        <v>122</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2148918</v>
      </c>
      <c r="CS9" s="660"/>
      <c r="CT9" s="660"/>
      <c r="CU9" s="660"/>
      <c r="CV9" s="660"/>
      <c r="CW9" s="660"/>
      <c r="CX9" s="660"/>
      <c r="CY9" s="661"/>
      <c r="CZ9" s="662">
        <v>13</v>
      </c>
      <c r="DA9" s="662"/>
      <c r="DB9" s="662"/>
      <c r="DC9" s="662"/>
      <c r="DD9" s="668">
        <v>115369</v>
      </c>
      <c r="DE9" s="660"/>
      <c r="DF9" s="660"/>
      <c r="DG9" s="660"/>
      <c r="DH9" s="660"/>
      <c r="DI9" s="660"/>
      <c r="DJ9" s="660"/>
      <c r="DK9" s="660"/>
      <c r="DL9" s="660"/>
      <c r="DM9" s="660"/>
      <c r="DN9" s="660"/>
      <c r="DO9" s="660"/>
      <c r="DP9" s="661"/>
      <c r="DQ9" s="668">
        <v>978371</v>
      </c>
      <c r="DR9" s="660"/>
      <c r="DS9" s="660"/>
      <c r="DT9" s="660"/>
      <c r="DU9" s="660"/>
      <c r="DV9" s="660"/>
      <c r="DW9" s="660"/>
      <c r="DX9" s="660"/>
      <c r="DY9" s="660"/>
      <c r="DZ9" s="660"/>
      <c r="EA9" s="660"/>
      <c r="EB9" s="660"/>
      <c r="EC9" s="669"/>
    </row>
    <row r="10" spans="2:143" ht="11.25" customHeight="1" x14ac:dyDescent="0.15">
      <c r="B10" s="656" t="s">
        <v>235</v>
      </c>
      <c r="C10" s="657"/>
      <c r="D10" s="657"/>
      <c r="E10" s="657"/>
      <c r="F10" s="657"/>
      <c r="G10" s="657"/>
      <c r="H10" s="657"/>
      <c r="I10" s="657"/>
      <c r="J10" s="657"/>
      <c r="K10" s="657"/>
      <c r="L10" s="657"/>
      <c r="M10" s="657"/>
      <c r="N10" s="657"/>
      <c r="O10" s="657"/>
      <c r="P10" s="657"/>
      <c r="Q10" s="658"/>
      <c r="R10" s="659" t="s">
        <v>166</v>
      </c>
      <c r="S10" s="660"/>
      <c r="T10" s="660"/>
      <c r="U10" s="660"/>
      <c r="V10" s="660"/>
      <c r="W10" s="660"/>
      <c r="X10" s="660"/>
      <c r="Y10" s="661"/>
      <c r="Z10" s="662" t="s">
        <v>166</v>
      </c>
      <c r="AA10" s="662"/>
      <c r="AB10" s="662"/>
      <c r="AC10" s="662"/>
      <c r="AD10" s="663" t="s">
        <v>166</v>
      </c>
      <c r="AE10" s="663"/>
      <c r="AF10" s="663"/>
      <c r="AG10" s="663"/>
      <c r="AH10" s="663"/>
      <c r="AI10" s="663"/>
      <c r="AJ10" s="663"/>
      <c r="AK10" s="663"/>
      <c r="AL10" s="664" t="s">
        <v>122</v>
      </c>
      <c r="AM10" s="665"/>
      <c r="AN10" s="665"/>
      <c r="AO10" s="666"/>
      <c r="AP10" s="656" t="s">
        <v>236</v>
      </c>
      <c r="AQ10" s="657"/>
      <c r="AR10" s="657"/>
      <c r="AS10" s="657"/>
      <c r="AT10" s="657"/>
      <c r="AU10" s="657"/>
      <c r="AV10" s="657"/>
      <c r="AW10" s="657"/>
      <c r="AX10" s="657"/>
      <c r="AY10" s="657"/>
      <c r="AZ10" s="657"/>
      <c r="BA10" s="657"/>
      <c r="BB10" s="657"/>
      <c r="BC10" s="657"/>
      <c r="BD10" s="657"/>
      <c r="BE10" s="657"/>
      <c r="BF10" s="658"/>
      <c r="BG10" s="659">
        <v>60116</v>
      </c>
      <c r="BH10" s="660"/>
      <c r="BI10" s="660"/>
      <c r="BJ10" s="660"/>
      <c r="BK10" s="660"/>
      <c r="BL10" s="660"/>
      <c r="BM10" s="660"/>
      <c r="BN10" s="661"/>
      <c r="BO10" s="662">
        <v>2.2000000000000002</v>
      </c>
      <c r="BP10" s="662"/>
      <c r="BQ10" s="662"/>
      <c r="BR10" s="662"/>
      <c r="BS10" s="668">
        <v>9947</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v>44113</v>
      </c>
      <c r="CS10" s="660"/>
      <c r="CT10" s="660"/>
      <c r="CU10" s="660"/>
      <c r="CV10" s="660"/>
      <c r="CW10" s="660"/>
      <c r="CX10" s="660"/>
      <c r="CY10" s="661"/>
      <c r="CZ10" s="662">
        <v>0.3</v>
      </c>
      <c r="DA10" s="662"/>
      <c r="DB10" s="662"/>
      <c r="DC10" s="662"/>
      <c r="DD10" s="668">
        <v>25586</v>
      </c>
      <c r="DE10" s="660"/>
      <c r="DF10" s="660"/>
      <c r="DG10" s="660"/>
      <c r="DH10" s="660"/>
      <c r="DI10" s="660"/>
      <c r="DJ10" s="660"/>
      <c r="DK10" s="660"/>
      <c r="DL10" s="660"/>
      <c r="DM10" s="660"/>
      <c r="DN10" s="660"/>
      <c r="DO10" s="660"/>
      <c r="DP10" s="661"/>
      <c r="DQ10" s="668">
        <v>23413</v>
      </c>
      <c r="DR10" s="660"/>
      <c r="DS10" s="660"/>
      <c r="DT10" s="660"/>
      <c r="DU10" s="660"/>
      <c r="DV10" s="660"/>
      <c r="DW10" s="660"/>
      <c r="DX10" s="660"/>
      <c r="DY10" s="660"/>
      <c r="DZ10" s="660"/>
      <c r="EA10" s="660"/>
      <c r="EB10" s="660"/>
      <c r="EC10" s="669"/>
    </row>
    <row r="11" spans="2:143" ht="11.25" customHeight="1" x14ac:dyDescent="0.15">
      <c r="B11" s="656" t="s">
        <v>238</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166</v>
      </c>
      <c r="AA11" s="662"/>
      <c r="AB11" s="662"/>
      <c r="AC11" s="662"/>
      <c r="AD11" s="663" t="s">
        <v>239</v>
      </c>
      <c r="AE11" s="663"/>
      <c r="AF11" s="663"/>
      <c r="AG11" s="663"/>
      <c r="AH11" s="663"/>
      <c r="AI11" s="663"/>
      <c r="AJ11" s="663"/>
      <c r="AK11" s="663"/>
      <c r="AL11" s="664" t="s">
        <v>166</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83835</v>
      </c>
      <c r="BH11" s="660"/>
      <c r="BI11" s="660"/>
      <c r="BJ11" s="660"/>
      <c r="BK11" s="660"/>
      <c r="BL11" s="660"/>
      <c r="BM11" s="660"/>
      <c r="BN11" s="661"/>
      <c r="BO11" s="662">
        <v>3.1</v>
      </c>
      <c r="BP11" s="662"/>
      <c r="BQ11" s="662"/>
      <c r="BR11" s="662"/>
      <c r="BS11" s="668">
        <v>13688</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1287380</v>
      </c>
      <c r="CS11" s="660"/>
      <c r="CT11" s="660"/>
      <c r="CU11" s="660"/>
      <c r="CV11" s="660"/>
      <c r="CW11" s="660"/>
      <c r="CX11" s="660"/>
      <c r="CY11" s="661"/>
      <c r="CZ11" s="662">
        <v>7.8</v>
      </c>
      <c r="DA11" s="662"/>
      <c r="DB11" s="662"/>
      <c r="DC11" s="662"/>
      <c r="DD11" s="668">
        <v>938676</v>
      </c>
      <c r="DE11" s="660"/>
      <c r="DF11" s="660"/>
      <c r="DG11" s="660"/>
      <c r="DH11" s="660"/>
      <c r="DI11" s="660"/>
      <c r="DJ11" s="660"/>
      <c r="DK11" s="660"/>
      <c r="DL11" s="660"/>
      <c r="DM11" s="660"/>
      <c r="DN11" s="660"/>
      <c r="DO11" s="660"/>
      <c r="DP11" s="661"/>
      <c r="DQ11" s="668">
        <v>385683</v>
      </c>
      <c r="DR11" s="660"/>
      <c r="DS11" s="660"/>
      <c r="DT11" s="660"/>
      <c r="DU11" s="660"/>
      <c r="DV11" s="660"/>
      <c r="DW11" s="660"/>
      <c r="DX11" s="660"/>
      <c r="DY11" s="660"/>
      <c r="DZ11" s="660"/>
      <c r="EA11" s="660"/>
      <c r="EB11" s="660"/>
      <c r="EC11" s="669"/>
    </row>
    <row r="12" spans="2:143" ht="11.25" customHeight="1" x14ac:dyDescent="0.15">
      <c r="B12" s="656" t="s">
        <v>242</v>
      </c>
      <c r="C12" s="657"/>
      <c r="D12" s="657"/>
      <c r="E12" s="657"/>
      <c r="F12" s="657"/>
      <c r="G12" s="657"/>
      <c r="H12" s="657"/>
      <c r="I12" s="657"/>
      <c r="J12" s="657"/>
      <c r="K12" s="657"/>
      <c r="L12" s="657"/>
      <c r="M12" s="657"/>
      <c r="N12" s="657"/>
      <c r="O12" s="657"/>
      <c r="P12" s="657"/>
      <c r="Q12" s="658"/>
      <c r="R12" s="659">
        <v>407534</v>
      </c>
      <c r="S12" s="660"/>
      <c r="T12" s="660"/>
      <c r="U12" s="660"/>
      <c r="V12" s="660"/>
      <c r="W12" s="660"/>
      <c r="X12" s="660"/>
      <c r="Y12" s="661"/>
      <c r="Z12" s="662">
        <v>2.4</v>
      </c>
      <c r="AA12" s="662"/>
      <c r="AB12" s="662"/>
      <c r="AC12" s="662"/>
      <c r="AD12" s="663">
        <v>407534</v>
      </c>
      <c r="AE12" s="663"/>
      <c r="AF12" s="663"/>
      <c r="AG12" s="663"/>
      <c r="AH12" s="663"/>
      <c r="AI12" s="663"/>
      <c r="AJ12" s="663"/>
      <c r="AK12" s="663"/>
      <c r="AL12" s="664">
        <v>4.4000000000000004</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807991</v>
      </c>
      <c r="BH12" s="660"/>
      <c r="BI12" s="660"/>
      <c r="BJ12" s="660"/>
      <c r="BK12" s="660"/>
      <c r="BL12" s="660"/>
      <c r="BM12" s="660"/>
      <c r="BN12" s="661"/>
      <c r="BO12" s="662">
        <v>30.1</v>
      </c>
      <c r="BP12" s="662"/>
      <c r="BQ12" s="662"/>
      <c r="BR12" s="662"/>
      <c r="BS12" s="668" t="s">
        <v>166</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576153</v>
      </c>
      <c r="CS12" s="660"/>
      <c r="CT12" s="660"/>
      <c r="CU12" s="660"/>
      <c r="CV12" s="660"/>
      <c r="CW12" s="660"/>
      <c r="CX12" s="660"/>
      <c r="CY12" s="661"/>
      <c r="CZ12" s="662">
        <v>3.5</v>
      </c>
      <c r="DA12" s="662"/>
      <c r="DB12" s="662"/>
      <c r="DC12" s="662"/>
      <c r="DD12" s="668">
        <v>88276</v>
      </c>
      <c r="DE12" s="660"/>
      <c r="DF12" s="660"/>
      <c r="DG12" s="660"/>
      <c r="DH12" s="660"/>
      <c r="DI12" s="660"/>
      <c r="DJ12" s="660"/>
      <c r="DK12" s="660"/>
      <c r="DL12" s="660"/>
      <c r="DM12" s="660"/>
      <c r="DN12" s="660"/>
      <c r="DO12" s="660"/>
      <c r="DP12" s="661"/>
      <c r="DQ12" s="668">
        <v>538629</v>
      </c>
      <c r="DR12" s="660"/>
      <c r="DS12" s="660"/>
      <c r="DT12" s="660"/>
      <c r="DU12" s="660"/>
      <c r="DV12" s="660"/>
      <c r="DW12" s="660"/>
      <c r="DX12" s="660"/>
      <c r="DY12" s="660"/>
      <c r="DZ12" s="660"/>
      <c r="EA12" s="660"/>
      <c r="EB12" s="660"/>
      <c r="EC12" s="669"/>
    </row>
    <row r="13" spans="2:143" ht="11.25" customHeight="1" x14ac:dyDescent="0.15">
      <c r="B13" s="656" t="s">
        <v>245</v>
      </c>
      <c r="C13" s="657"/>
      <c r="D13" s="657"/>
      <c r="E13" s="657"/>
      <c r="F13" s="657"/>
      <c r="G13" s="657"/>
      <c r="H13" s="657"/>
      <c r="I13" s="657"/>
      <c r="J13" s="657"/>
      <c r="K13" s="657"/>
      <c r="L13" s="657"/>
      <c r="M13" s="657"/>
      <c r="N13" s="657"/>
      <c r="O13" s="657"/>
      <c r="P13" s="657"/>
      <c r="Q13" s="658"/>
      <c r="R13" s="659" t="s">
        <v>166</v>
      </c>
      <c r="S13" s="660"/>
      <c r="T13" s="660"/>
      <c r="U13" s="660"/>
      <c r="V13" s="660"/>
      <c r="W13" s="660"/>
      <c r="X13" s="660"/>
      <c r="Y13" s="661"/>
      <c r="Z13" s="662" t="s">
        <v>166</v>
      </c>
      <c r="AA13" s="662"/>
      <c r="AB13" s="662"/>
      <c r="AC13" s="662"/>
      <c r="AD13" s="663" t="s">
        <v>166</v>
      </c>
      <c r="AE13" s="663"/>
      <c r="AF13" s="663"/>
      <c r="AG13" s="663"/>
      <c r="AH13" s="663"/>
      <c r="AI13" s="663"/>
      <c r="AJ13" s="663"/>
      <c r="AK13" s="663"/>
      <c r="AL13" s="664" t="s">
        <v>166</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780793</v>
      </c>
      <c r="BH13" s="660"/>
      <c r="BI13" s="660"/>
      <c r="BJ13" s="660"/>
      <c r="BK13" s="660"/>
      <c r="BL13" s="660"/>
      <c r="BM13" s="660"/>
      <c r="BN13" s="661"/>
      <c r="BO13" s="662">
        <v>29.1</v>
      </c>
      <c r="BP13" s="662"/>
      <c r="BQ13" s="662"/>
      <c r="BR13" s="662"/>
      <c r="BS13" s="668" t="s">
        <v>239</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2595651</v>
      </c>
      <c r="CS13" s="660"/>
      <c r="CT13" s="660"/>
      <c r="CU13" s="660"/>
      <c r="CV13" s="660"/>
      <c r="CW13" s="660"/>
      <c r="CX13" s="660"/>
      <c r="CY13" s="661"/>
      <c r="CZ13" s="662">
        <v>15.7</v>
      </c>
      <c r="DA13" s="662"/>
      <c r="DB13" s="662"/>
      <c r="DC13" s="662"/>
      <c r="DD13" s="668">
        <v>1525885</v>
      </c>
      <c r="DE13" s="660"/>
      <c r="DF13" s="660"/>
      <c r="DG13" s="660"/>
      <c r="DH13" s="660"/>
      <c r="DI13" s="660"/>
      <c r="DJ13" s="660"/>
      <c r="DK13" s="660"/>
      <c r="DL13" s="660"/>
      <c r="DM13" s="660"/>
      <c r="DN13" s="660"/>
      <c r="DO13" s="660"/>
      <c r="DP13" s="661"/>
      <c r="DQ13" s="668">
        <v>1314589</v>
      </c>
      <c r="DR13" s="660"/>
      <c r="DS13" s="660"/>
      <c r="DT13" s="660"/>
      <c r="DU13" s="660"/>
      <c r="DV13" s="660"/>
      <c r="DW13" s="660"/>
      <c r="DX13" s="660"/>
      <c r="DY13" s="660"/>
      <c r="DZ13" s="660"/>
      <c r="EA13" s="660"/>
      <c r="EB13" s="660"/>
      <c r="EC13" s="669"/>
    </row>
    <row r="14" spans="2:143" ht="11.25" customHeight="1" x14ac:dyDescent="0.15">
      <c r="B14" s="656" t="s">
        <v>248</v>
      </c>
      <c r="C14" s="657"/>
      <c r="D14" s="657"/>
      <c r="E14" s="657"/>
      <c r="F14" s="657"/>
      <c r="G14" s="657"/>
      <c r="H14" s="657"/>
      <c r="I14" s="657"/>
      <c r="J14" s="657"/>
      <c r="K14" s="657"/>
      <c r="L14" s="657"/>
      <c r="M14" s="657"/>
      <c r="N14" s="657"/>
      <c r="O14" s="657"/>
      <c r="P14" s="657"/>
      <c r="Q14" s="658"/>
      <c r="R14" s="659" t="s">
        <v>239</v>
      </c>
      <c r="S14" s="660"/>
      <c r="T14" s="660"/>
      <c r="U14" s="660"/>
      <c r="V14" s="660"/>
      <c r="W14" s="660"/>
      <c r="X14" s="660"/>
      <c r="Y14" s="661"/>
      <c r="Z14" s="662" t="s">
        <v>166</v>
      </c>
      <c r="AA14" s="662"/>
      <c r="AB14" s="662"/>
      <c r="AC14" s="662"/>
      <c r="AD14" s="663" t="s">
        <v>122</v>
      </c>
      <c r="AE14" s="663"/>
      <c r="AF14" s="663"/>
      <c r="AG14" s="663"/>
      <c r="AH14" s="663"/>
      <c r="AI14" s="663"/>
      <c r="AJ14" s="663"/>
      <c r="AK14" s="663"/>
      <c r="AL14" s="664" t="s">
        <v>122</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49685</v>
      </c>
      <c r="BH14" s="660"/>
      <c r="BI14" s="660"/>
      <c r="BJ14" s="660"/>
      <c r="BK14" s="660"/>
      <c r="BL14" s="660"/>
      <c r="BM14" s="660"/>
      <c r="BN14" s="661"/>
      <c r="BO14" s="662">
        <v>1.9</v>
      </c>
      <c r="BP14" s="662"/>
      <c r="BQ14" s="662"/>
      <c r="BR14" s="662"/>
      <c r="BS14" s="668" t="s">
        <v>239</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695581</v>
      </c>
      <c r="CS14" s="660"/>
      <c r="CT14" s="660"/>
      <c r="CU14" s="660"/>
      <c r="CV14" s="660"/>
      <c r="CW14" s="660"/>
      <c r="CX14" s="660"/>
      <c r="CY14" s="661"/>
      <c r="CZ14" s="662">
        <v>4.2</v>
      </c>
      <c r="DA14" s="662"/>
      <c r="DB14" s="662"/>
      <c r="DC14" s="662"/>
      <c r="DD14" s="668">
        <v>464</v>
      </c>
      <c r="DE14" s="660"/>
      <c r="DF14" s="660"/>
      <c r="DG14" s="660"/>
      <c r="DH14" s="660"/>
      <c r="DI14" s="660"/>
      <c r="DJ14" s="660"/>
      <c r="DK14" s="660"/>
      <c r="DL14" s="660"/>
      <c r="DM14" s="660"/>
      <c r="DN14" s="660"/>
      <c r="DO14" s="660"/>
      <c r="DP14" s="661"/>
      <c r="DQ14" s="668">
        <v>638001</v>
      </c>
      <c r="DR14" s="660"/>
      <c r="DS14" s="660"/>
      <c r="DT14" s="660"/>
      <c r="DU14" s="660"/>
      <c r="DV14" s="660"/>
      <c r="DW14" s="660"/>
      <c r="DX14" s="660"/>
      <c r="DY14" s="660"/>
      <c r="DZ14" s="660"/>
      <c r="EA14" s="660"/>
      <c r="EB14" s="660"/>
      <c r="EC14" s="669"/>
    </row>
    <row r="15" spans="2:143" ht="11.25" customHeight="1" x14ac:dyDescent="0.15">
      <c r="B15" s="656" t="s">
        <v>251</v>
      </c>
      <c r="C15" s="657"/>
      <c r="D15" s="657"/>
      <c r="E15" s="657"/>
      <c r="F15" s="657"/>
      <c r="G15" s="657"/>
      <c r="H15" s="657"/>
      <c r="I15" s="657"/>
      <c r="J15" s="657"/>
      <c r="K15" s="657"/>
      <c r="L15" s="657"/>
      <c r="M15" s="657"/>
      <c r="N15" s="657"/>
      <c r="O15" s="657"/>
      <c r="P15" s="657"/>
      <c r="Q15" s="658"/>
      <c r="R15" s="659">
        <v>44840</v>
      </c>
      <c r="S15" s="660"/>
      <c r="T15" s="660"/>
      <c r="U15" s="660"/>
      <c r="V15" s="660"/>
      <c r="W15" s="660"/>
      <c r="X15" s="660"/>
      <c r="Y15" s="661"/>
      <c r="Z15" s="662">
        <v>0.3</v>
      </c>
      <c r="AA15" s="662"/>
      <c r="AB15" s="662"/>
      <c r="AC15" s="662"/>
      <c r="AD15" s="663">
        <v>44840</v>
      </c>
      <c r="AE15" s="663"/>
      <c r="AF15" s="663"/>
      <c r="AG15" s="663"/>
      <c r="AH15" s="663"/>
      <c r="AI15" s="663"/>
      <c r="AJ15" s="663"/>
      <c r="AK15" s="663"/>
      <c r="AL15" s="664">
        <v>0.5</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171775</v>
      </c>
      <c r="BH15" s="660"/>
      <c r="BI15" s="660"/>
      <c r="BJ15" s="660"/>
      <c r="BK15" s="660"/>
      <c r="BL15" s="660"/>
      <c r="BM15" s="660"/>
      <c r="BN15" s="661"/>
      <c r="BO15" s="662">
        <v>6.4</v>
      </c>
      <c r="BP15" s="662"/>
      <c r="BQ15" s="662"/>
      <c r="BR15" s="662"/>
      <c r="BS15" s="668" t="s">
        <v>166</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1568960</v>
      </c>
      <c r="CS15" s="660"/>
      <c r="CT15" s="660"/>
      <c r="CU15" s="660"/>
      <c r="CV15" s="660"/>
      <c r="CW15" s="660"/>
      <c r="CX15" s="660"/>
      <c r="CY15" s="661"/>
      <c r="CZ15" s="662">
        <v>9.5</v>
      </c>
      <c r="DA15" s="662"/>
      <c r="DB15" s="662"/>
      <c r="DC15" s="662"/>
      <c r="DD15" s="668">
        <v>274039</v>
      </c>
      <c r="DE15" s="660"/>
      <c r="DF15" s="660"/>
      <c r="DG15" s="660"/>
      <c r="DH15" s="660"/>
      <c r="DI15" s="660"/>
      <c r="DJ15" s="660"/>
      <c r="DK15" s="660"/>
      <c r="DL15" s="660"/>
      <c r="DM15" s="660"/>
      <c r="DN15" s="660"/>
      <c r="DO15" s="660"/>
      <c r="DP15" s="661"/>
      <c r="DQ15" s="668">
        <v>1320805</v>
      </c>
      <c r="DR15" s="660"/>
      <c r="DS15" s="660"/>
      <c r="DT15" s="660"/>
      <c r="DU15" s="660"/>
      <c r="DV15" s="660"/>
      <c r="DW15" s="660"/>
      <c r="DX15" s="660"/>
      <c r="DY15" s="660"/>
      <c r="DZ15" s="660"/>
      <c r="EA15" s="660"/>
      <c r="EB15" s="660"/>
      <c r="EC15" s="669"/>
    </row>
    <row r="16" spans="2:143" ht="11.25" customHeight="1" x14ac:dyDescent="0.15">
      <c r="B16" s="656" t="s">
        <v>254</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122</v>
      </c>
      <c r="AA16" s="662"/>
      <c r="AB16" s="662"/>
      <c r="AC16" s="662"/>
      <c r="AD16" s="663" t="s">
        <v>122</v>
      </c>
      <c r="AE16" s="663"/>
      <c r="AF16" s="663"/>
      <c r="AG16" s="663"/>
      <c r="AH16" s="663"/>
      <c r="AI16" s="663"/>
      <c r="AJ16" s="663"/>
      <c r="AK16" s="663"/>
      <c r="AL16" s="664" t="s">
        <v>166</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166</v>
      </c>
      <c r="BP16" s="662"/>
      <c r="BQ16" s="662"/>
      <c r="BR16" s="662"/>
      <c r="BS16" s="668" t="s">
        <v>166</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373089</v>
      </c>
      <c r="CS16" s="660"/>
      <c r="CT16" s="660"/>
      <c r="CU16" s="660"/>
      <c r="CV16" s="660"/>
      <c r="CW16" s="660"/>
      <c r="CX16" s="660"/>
      <c r="CY16" s="661"/>
      <c r="CZ16" s="662">
        <v>2.2000000000000002</v>
      </c>
      <c r="DA16" s="662"/>
      <c r="DB16" s="662"/>
      <c r="DC16" s="662"/>
      <c r="DD16" s="668" t="s">
        <v>122</v>
      </c>
      <c r="DE16" s="660"/>
      <c r="DF16" s="660"/>
      <c r="DG16" s="660"/>
      <c r="DH16" s="660"/>
      <c r="DI16" s="660"/>
      <c r="DJ16" s="660"/>
      <c r="DK16" s="660"/>
      <c r="DL16" s="660"/>
      <c r="DM16" s="660"/>
      <c r="DN16" s="660"/>
      <c r="DO16" s="660"/>
      <c r="DP16" s="661"/>
      <c r="DQ16" s="668">
        <v>22858</v>
      </c>
      <c r="DR16" s="660"/>
      <c r="DS16" s="660"/>
      <c r="DT16" s="660"/>
      <c r="DU16" s="660"/>
      <c r="DV16" s="660"/>
      <c r="DW16" s="660"/>
      <c r="DX16" s="660"/>
      <c r="DY16" s="660"/>
      <c r="DZ16" s="660"/>
      <c r="EA16" s="660"/>
      <c r="EB16" s="660"/>
      <c r="EC16" s="669"/>
    </row>
    <row r="17" spans="2:133" ht="11.25" customHeight="1" x14ac:dyDescent="0.15">
      <c r="B17" s="656" t="s">
        <v>257</v>
      </c>
      <c r="C17" s="657"/>
      <c r="D17" s="657"/>
      <c r="E17" s="657"/>
      <c r="F17" s="657"/>
      <c r="G17" s="657"/>
      <c r="H17" s="657"/>
      <c r="I17" s="657"/>
      <c r="J17" s="657"/>
      <c r="K17" s="657"/>
      <c r="L17" s="657"/>
      <c r="M17" s="657"/>
      <c r="N17" s="657"/>
      <c r="O17" s="657"/>
      <c r="P17" s="657"/>
      <c r="Q17" s="658"/>
      <c r="R17" s="659">
        <v>7551</v>
      </c>
      <c r="S17" s="660"/>
      <c r="T17" s="660"/>
      <c r="U17" s="660"/>
      <c r="V17" s="660"/>
      <c r="W17" s="660"/>
      <c r="X17" s="660"/>
      <c r="Y17" s="661"/>
      <c r="Z17" s="662">
        <v>0</v>
      </c>
      <c r="AA17" s="662"/>
      <c r="AB17" s="662"/>
      <c r="AC17" s="662"/>
      <c r="AD17" s="663">
        <v>7551</v>
      </c>
      <c r="AE17" s="663"/>
      <c r="AF17" s="663"/>
      <c r="AG17" s="663"/>
      <c r="AH17" s="663"/>
      <c r="AI17" s="663"/>
      <c r="AJ17" s="663"/>
      <c r="AK17" s="663"/>
      <c r="AL17" s="664">
        <v>0.1</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122</v>
      </c>
      <c r="BP17" s="662"/>
      <c r="BQ17" s="662"/>
      <c r="BR17" s="662"/>
      <c r="BS17" s="668" t="s">
        <v>166</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2109327</v>
      </c>
      <c r="CS17" s="660"/>
      <c r="CT17" s="660"/>
      <c r="CU17" s="660"/>
      <c r="CV17" s="660"/>
      <c r="CW17" s="660"/>
      <c r="CX17" s="660"/>
      <c r="CY17" s="661"/>
      <c r="CZ17" s="662">
        <v>12.7</v>
      </c>
      <c r="DA17" s="662"/>
      <c r="DB17" s="662"/>
      <c r="DC17" s="662"/>
      <c r="DD17" s="668" t="s">
        <v>239</v>
      </c>
      <c r="DE17" s="660"/>
      <c r="DF17" s="660"/>
      <c r="DG17" s="660"/>
      <c r="DH17" s="660"/>
      <c r="DI17" s="660"/>
      <c r="DJ17" s="660"/>
      <c r="DK17" s="660"/>
      <c r="DL17" s="660"/>
      <c r="DM17" s="660"/>
      <c r="DN17" s="660"/>
      <c r="DO17" s="660"/>
      <c r="DP17" s="661"/>
      <c r="DQ17" s="668">
        <v>2010182</v>
      </c>
      <c r="DR17" s="660"/>
      <c r="DS17" s="660"/>
      <c r="DT17" s="660"/>
      <c r="DU17" s="660"/>
      <c r="DV17" s="660"/>
      <c r="DW17" s="660"/>
      <c r="DX17" s="660"/>
      <c r="DY17" s="660"/>
      <c r="DZ17" s="660"/>
      <c r="EA17" s="660"/>
      <c r="EB17" s="660"/>
      <c r="EC17" s="669"/>
    </row>
    <row r="18" spans="2:133" ht="11.25" customHeight="1" x14ac:dyDescent="0.15">
      <c r="B18" s="656" t="s">
        <v>260</v>
      </c>
      <c r="C18" s="657"/>
      <c r="D18" s="657"/>
      <c r="E18" s="657"/>
      <c r="F18" s="657"/>
      <c r="G18" s="657"/>
      <c r="H18" s="657"/>
      <c r="I18" s="657"/>
      <c r="J18" s="657"/>
      <c r="K18" s="657"/>
      <c r="L18" s="657"/>
      <c r="M18" s="657"/>
      <c r="N18" s="657"/>
      <c r="O18" s="657"/>
      <c r="P18" s="657"/>
      <c r="Q18" s="658"/>
      <c r="R18" s="659">
        <v>6669992</v>
      </c>
      <c r="S18" s="660"/>
      <c r="T18" s="660"/>
      <c r="U18" s="660"/>
      <c r="V18" s="660"/>
      <c r="W18" s="660"/>
      <c r="X18" s="660"/>
      <c r="Y18" s="661"/>
      <c r="Z18" s="662">
        <v>38.700000000000003</v>
      </c>
      <c r="AA18" s="662"/>
      <c r="AB18" s="662"/>
      <c r="AC18" s="662"/>
      <c r="AD18" s="663">
        <v>5936962</v>
      </c>
      <c r="AE18" s="663"/>
      <c r="AF18" s="663"/>
      <c r="AG18" s="663"/>
      <c r="AH18" s="663"/>
      <c r="AI18" s="663"/>
      <c r="AJ18" s="663"/>
      <c r="AK18" s="663"/>
      <c r="AL18" s="664">
        <v>64</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166</v>
      </c>
      <c r="BH18" s="660"/>
      <c r="BI18" s="660"/>
      <c r="BJ18" s="660"/>
      <c r="BK18" s="660"/>
      <c r="BL18" s="660"/>
      <c r="BM18" s="660"/>
      <c r="BN18" s="661"/>
      <c r="BO18" s="662" t="s">
        <v>239</v>
      </c>
      <c r="BP18" s="662"/>
      <c r="BQ18" s="662"/>
      <c r="BR18" s="662"/>
      <c r="BS18" s="668" t="s">
        <v>122</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122</v>
      </c>
      <c r="DA18" s="662"/>
      <c r="DB18" s="662"/>
      <c r="DC18" s="662"/>
      <c r="DD18" s="668" t="s">
        <v>166</v>
      </c>
      <c r="DE18" s="660"/>
      <c r="DF18" s="660"/>
      <c r="DG18" s="660"/>
      <c r="DH18" s="660"/>
      <c r="DI18" s="660"/>
      <c r="DJ18" s="660"/>
      <c r="DK18" s="660"/>
      <c r="DL18" s="660"/>
      <c r="DM18" s="660"/>
      <c r="DN18" s="660"/>
      <c r="DO18" s="660"/>
      <c r="DP18" s="661"/>
      <c r="DQ18" s="668" t="s">
        <v>166</v>
      </c>
      <c r="DR18" s="660"/>
      <c r="DS18" s="660"/>
      <c r="DT18" s="660"/>
      <c r="DU18" s="660"/>
      <c r="DV18" s="660"/>
      <c r="DW18" s="660"/>
      <c r="DX18" s="660"/>
      <c r="DY18" s="660"/>
      <c r="DZ18" s="660"/>
      <c r="EA18" s="660"/>
      <c r="EB18" s="660"/>
      <c r="EC18" s="669"/>
    </row>
    <row r="19" spans="2:133" ht="11.25" customHeight="1" x14ac:dyDescent="0.15">
      <c r="B19" s="656" t="s">
        <v>263</v>
      </c>
      <c r="C19" s="657"/>
      <c r="D19" s="657"/>
      <c r="E19" s="657"/>
      <c r="F19" s="657"/>
      <c r="G19" s="657"/>
      <c r="H19" s="657"/>
      <c r="I19" s="657"/>
      <c r="J19" s="657"/>
      <c r="K19" s="657"/>
      <c r="L19" s="657"/>
      <c r="M19" s="657"/>
      <c r="N19" s="657"/>
      <c r="O19" s="657"/>
      <c r="P19" s="657"/>
      <c r="Q19" s="658"/>
      <c r="R19" s="659">
        <v>5936962</v>
      </c>
      <c r="S19" s="660"/>
      <c r="T19" s="660"/>
      <c r="U19" s="660"/>
      <c r="V19" s="660"/>
      <c r="W19" s="660"/>
      <c r="X19" s="660"/>
      <c r="Y19" s="661"/>
      <c r="Z19" s="662">
        <v>34.4</v>
      </c>
      <c r="AA19" s="662"/>
      <c r="AB19" s="662"/>
      <c r="AC19" s="662"/>
      <c r="AD19" s="663">
        <v>5936962</v>
      </c>
      <c r="AE19" s="663"/>
      <c r="AF19" s="663"/>
      <c r="AG19" s="663"/>
      <c r="AH19" s="663"/>
      <c r="AI19" s="663"/>
      <c r="AJ19" s="663"/>
      <c r="AK19" s="663"/>
      <c r="AL19" s="664">
        <v>64</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103047</v>
      </c>
      <c r="BH19" s="660"/>
      <c r="BI19" s="660"/>
      <c r="BJ19" s="660"/>
      <c r="BK19" s="660"/>
      <c r="BL19" s="660"/>
      <c r="BM19" s="660"/>
      <c r="BN19" s="661"/>
      <c r="BO19" s="662">
        <v>3.8</v>
      </c>
      <c r="BP19" s="662"/>
      <c r="BQ19" s="662"/>
      <c r="BR19" s="662"/>
      <c r="BS19" s="668" t="s">
        <v>166</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239</v>
      </c>
      <c r="CS19" s="660"/>
      <c r="CT19" s="660"/>
      <c r="CU19" s="660"/>
      <c r="CV19" s="660"/>
      <c r="CW19" s="660"/>
      <c r="CX19" s="660"/>
      <c r="CY19" s="661"/>
      <c r="CZ19" s="662" t="s">
        <v>122</v>
      </c>
      <c r="DA19" s="662"/>
      <c r="DB19" s="662"/>
      <c r="DC19" s="662"/>
      <c r="DD19" s="668" t="s">
        <v>166</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x14ac:dyDescent="0.15">
      <c r="B20" s="656" t="s">
        <v>266</v>
      </c>
      <c r="C20" s="657"/>
      <c r="D20" s="657"/>
      <c r="E20" s="657"/>
      <c r="F20" s="657"/>
      <c r="G20" s="657"/>
      <c r="H20" s="657"/>
      <c r="I20" s="657"/>
      <c r="J20" s="657"/>
      <c r="K20" s="657"/>
      <c r="L20" s="657"/>
      <c r="M20" s="657"/>
      <c r="N20" s="657"/>
      <c r="O20" s="657"/>
      <c r="P20" s="657"/>
      <c r="Q20" s="658"/>
      <c r="R20" s="659">
        <v>733030</v>
      </c>
      <c r="S20" s="660"/>
      <c r="T20" s="660"/>
      <c r="U20" s="660"/>
      <c r="V20" s="660"/>
      <c r="W20" s="660"/>
      <c r="X20" s="660"/>
      <c r="Y20" s="661"/>
      <c r="Z20" s="662">
        <v>4.2</v>
      </c>
      <c r="AA20" s="662"/>
      <c r="AB20" s="662"/>
      <c r="AC20" s="662"/>
      <c r="AD20" s="663" t="s">
        <v>122</v>
      </c>
      <c r="AE20" s="663"/>
      <c r="AF20" s="663"/>
      <c r="AG20" s="663"/>
      <c r="AH20" s="663"/>
      <c r="AI20" s="663"/>
      <c r="AJ20" s="663"/>
      <c r="AK20" s="663"/>
      <c r="AL20" s="664" t="s">
        <v>166</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103047</v>
      </c>
      <c r="BH20" s="660"/>
      <c r="BI20" s="660"/>
      <c r="BJ20" s="660"/>
      <c r="BK20" s="660"/>
      <c r="BL20" s="660"/>
      <c r="BM20" s="660"/>
      <c r="BN20" s="661"/>
      <c r="BO20" s="662">
        <v>3.8</v>
      </c>
      <c r="BP20" s="662"/>
      <c r="BQ20" s="662"/>
      <c r="BR20" s="662"/>
      <c r="BS20" s="668" t="s">
        <v>166</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16584411</v>
      </c>
      <c r="CS20" s="660"/>
      <c r="CT20" s="660"/>
      <c r="CU20" s="660"/>
      <c r="CV20" s="660"/>
      <c r="CW20" s="660"/>
      <c r="CX20" s="660"/>
      <c r="CY20" s="661"/>
      <c r="CZ20" s="662">
        <v>100</v>
      </c>
      <c r="DA20" s="662"/>
      <c r="DB20" s="662"/>
      <c r="DC20" s="662"/>
      <c r="DD20" s="668">
        <v>3968640</v>
      </c>
      <c r="DE20" s="660"/>
      <c r="DF20" s="660"/>
      <c r="DG20" s="660"/>
      <c r="DH20" s="660"/>
      <c r="DI20" s="660"/>
      <c r="DJ20" s="660"/>
      <c r="DK20" s="660"/>
      <c r="DL20" s="660"/>
      <c r="DM20" s="660"/>
      <c r="DN20" s="660"/>
      <c r="DO20" s="660"/>
      <c r="DP20" s="661"/>
      <c r="DQ20" s="668">
        <v>10467693</v>
      </c>
      <c r="DR20" s="660"/>
      <c r="DS20" s="660"/>
      <c r="DT20" s="660"/>
      <c r="DU20" s="660"/>
      <c r="DV20" s="660"/>
      <c r="DW20" s="660"/>
      <c r="DX20" s="660"/>
      <c r="DY20" s="660"/>
      <c r="DZ20" s="660"/>
      <c r="EA20" s="660"/>
      <c r="EB20" s="660"/>
      <c r="EC20" s="669"/>
    </row>
    <row r="21" spans="2:133" ht="11.25" customHeight="1" x14ac:dyDescent="0.15">
      <c r="B21" s="656" t="s">
        <v>269</v>
      </c>
      <c r="C21" s="657"/>
      <c r="D21" s="657"/>
      <c r="E21" s="657"/>
      <c r="F21" s="657"/>
      <c r="G21" s="657"/>
      <c r="H21" s="657"/>
      <c r="I21" s="657"/>
      <c r="J21" s="657"/>
      <c r="K21" s="657"/>
      <c r="L21" s="657"/>
      <c r="M21" s="657"/>
      <c r="N21" s="657"/>
      <c r="O21" s="657"/>
      <c r="P21" s="657"/>
      <c r="Q21" s="658"/>
      <c r="R21" s="659" t="s">
        <v>166</v>
      </c>
      <c r="S21" s="660"/>
      <c r="T21" s="660"/>
      <c r="U21" s="660"/>
      <c r="V21" s="660"/>
      <c r="W21" s="660"/>
      <c r="X21" s="660"/>
      <c r="Y21" s="661"/>
      <c r="Z21" s="662" t="s">
        <v>122</v>
      </c>
      <c r="AA21" s="662"/>
      <c r="AB21" s="662"/>
      <c r="AC21" s="662"/>
      <c r="AD21" s="663" t="s">
        <v>166</v>
      </c>
      <c r="AE21" s="663"/>
      <c r="AF21" s="663"/>
      <c r="AG21" s="663"/>
      <c r="AH21" s="663"/>
      <c r="AI21" s="663"/>
      <c r="AJ21" s="663"/>
      <c r="AK21" s="663"/>
      <c r="AL21" s="664" t="s">
        <v>166</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v>3367</v>
      </c>
      <c r="BH21" s="660"/>
      <c r="BI21" s="660"/>
      <c r="BJ21" s="660"/>
      <c r="BK21" s="660"/>
      <c r="BL21" s="660"/>
      <c r="BM21" s="660"/>
      <c r="BN21" s="661"/>
      <c r="BO21" s="662">
        <v>0.1</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271</v>
      </c>
      <c r="C22" s="657"/>
      <c r="D22" s="657"/>
      <c r="E22" s="657"/>
      <c r="F22" s="657"/>
      <c r="G22" s="657"/>
      <c r="H22" s="657"/>
      <c r="I22" s="657"/>
      <c r="J22" s="657"/>
      <c r="K22" s="657"/>
      <c r="L22" s="657"/>
      <c r="M22" s="657"/>
      <c r="N22" s="657"/>
      <c r="O22" s="657"/>
      <c r="P22" s="657"/>
      <c r="Q22" s="658"/>
      <c r="R22" s="659">
        <v>10004102</v>
      </c>
      <c r="S22" s="660"/>
      <c r="T22" s="660"/>
      <c r="U22" s="660"/>
      <c r="V22" s="660"/>
      <c r="W22" s="660"/>
      <c r="X22" s="660"/>
      <c r="Y22" s="661"/>
      <c r="Z22" s="662">
        <v>58</v>
      </c>
      <c r="AA22" s="662"/>
      <c r="AB22" s="662"/>
      <c r="AC22" s="662"/>
      <c r="AD22" s="663">
        <v>9171392</v>
      </c>
      <c r="AE22" s="663"/>
      <c r="AF22" s="663"/>
      <c r="AG22" s="663"/>
      <c r="AH22" s="663"/>
      <c r="AI22" s="663"/>
      <c r="AJ22" s="663"/>
      <c r="AK22" s="663"/>
      <c r="AL22" s="664">
        <v>98.9</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166</v>
      </c>
      <c r="BH22" s="660"/>
      <c r="BI22" s="660"/>
      <c r="BJ22" s="660"/>
      <c r="BK22" s="660"/>
      <c r="BL22" s="660"/>
      <c r="BM22" s="660"/>
      <c r="BN22" s="661"/>
      <c r="BO22" s="662" t="s">
        <v>166</v>
      </c>
      <c r="BP22" s="662"/>
      <c r="BQ22" s="662"/>
      <c r="BR22" s="662"/>
      <c r="BS22" s="668" t="s">
        <v>166</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274</v>
      </c>
      <c r="C23" s="657"/>
      <c r="D23" s="657"/>
      <c r="E23" s="657"/>
      <c r="F23" s="657"/>
      <c r="G23" s="657"/>
      <c r="H23" s="657"/>
      <c r="I23" s="657"/>
      <c r="J23" s="657"/>
      <c r="K23" s="657"/>
      <c r="L23" s="657"/>
      <c r="M23" s="657"/>
      <c r="N23" s="657"/>
      <c r="O23" s="657"/>
      <c r="P23" s="657"/>
      <c r="Q23" s="658"/>
      <c r="R23" s="659">
        <v>2482</v>
      </c>
      <c r="S23" s="660"/>
      <c r="T23" s="660"/>
      <c r="U23" s="660"/>
      <c r="V23" s="660"/>
      <c r="W23" s="660"/>
      <c r="X23" s="660"/>
      <c r="Y23" s="661"/>
      <c r="Z23" s="662">
        <v>0</v>
      </c>
      <c r="AA23" s="662"/>
      <c r="AB23" s="662"/>
      <c r="AC23" s="662"/>
      <c r="AD23" s="663">
        <v>2482</v>
      </c>
      <c r="AE23" s="663"/>
      <c r="AF23" s="663"/>
      <c r="AG23" s="663"/>
      <c r="AH23" s="663"/>
      <c r="AI23" s="663"/>
      <c r="AJ23" s="663"/>
      <c r="AK23" s="663"/>
      <c r="AL23" s="664">
        <v>0</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v>99680</v>
      </c>
      <c r="BH23" s="660"/>
      <c r="BI23" s="660"/>
      <c r="BJ23" s="660"/>
      <c r="BK23" s="660"/>
      <c r="BL23" s="660"/>
      <c r="BM23" s="660"/>
      <c r="BN23" s="661"/>
      <c r="BO23" s="662">
        <v>3.7</v>
      </c>
      <c r="BP23" s="662"/>
      <c r="BQ23" s="662"/>
      <c r="BR23" s="662"/>
      <c r="BS23" s="668" t="s">
        <v>166</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x14ac:dyDescent="0.15">
      <c r="B24" s="656" t="s">
        <v>281</v>
      </c>
      <c r="C24" s="657"/>
      <c r="D24" s="657"/>
      <c r="E24" s="657"/>
      <c r="F24" s="657"/>
      <c r="G24" s="657"/>
      <c r="H24" s="657"/>
      <c r="I24" s="657"/>
      <c r="J24" s="657"/>
      <c r="K24" s="657"/>
      <c r="L24" s="657"/>
      <c r="M24" s="657"/>
      <c r="N24" s="657"/>
      <c r="O24" s="657"/>
      <c r="P24" s="657"/>
      <c r="Q24" s="658"/>
      <c r="R24" s="659">
        <v>83135</v>
      </c>
      <c r="S24" s="660"/>
      <c r="T24" s="660"/>
      <c r="U24" s="660"/>
      <c r="V24" s="660"/>
      <c r="W24" s="660"/>
      <c r="X24" s="660"/>
      <c r="Y24" s="661"/>
      <c r="Z24" s="662">
        <v>0.5</v>
      </c>
      <c r="AA24" s="662"/>
      <c r="AB24" s="662"/>
      <c r="AC24" s="662"/>
      <c r="AD24" s="663" t="s">
        <v>166</v>
      </c>
      <c r="AE24" s="663"/>
      <c r="AF24" s="663"/>
      <c r="AG24" s="663"/>
      <c r="AH24" s="663"/>
      <c r="AI24" s="663"/>
      <c r="AJ24" s="663"/>
      <c r="AK24" s="663"/>
      <c r="AL24" s="664" t="s">
        <v>122</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239</v>
      </c>
      <c r="BH24" s="660"/>
      <c r="BI24" s="660"/>
      <c r="BJ24" s="660"/>
      <c r="BK24" s="660"/>
      <c r="BL24" s="660"/>
      <c r="BM24" s="660"/>
      <c r="BN24" s="661"/>
      <c r="BO24" s="662" t="s">
        <v>122</v>
      </c>
      <c r="BP24" s="662"/>
      <c r="BQ24" s="662"/>
      <c r="BR24" s="662"/>
      <c r="BS24" s="668" t="s">
        <v>166</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5432274</v>
      </c>
      <c r="CS24" s="649"/>
      <c r="CT24" s="649"/>
      <c r="CU24" s="649"/>
      <c r="CV24" s="649"/>
      <c r="CW24" s="649"/>
      <c r="CX24" s="649"/>
      <c r="CY24" s="650"/>
      <c r="CZ24" s="653">
        <v>32.799999999999997</v>
      </c>
      <c r="DA24" s="654"/>
      <c r="DB24" s="654"/>
      <c r="DC24" s="673"/>
      <c r="DD24" s="694">
        <v>4520890</v>
      </c>
      <c r="DE24" s="649"/>
      <c r="DF24" s="649"/>
      <c r="DG24" s="649"/>
      <c r="DH24" s="649"/>
      <c r="DI24" s="649"/>
      <c r="DJ24" s="649"/>
      <c r="DK24" s="650"/>
      <c r="DL24" s="694">
        <v>4399649</v>
      </c>
      <c r="DM24" s="649"/>
      <c r="DN24" s="649"/>
      <c r="DO24" s="649"/>
      <c r="DP24" s="649"/>
      <c r="DQ24" s="649"/>
      <c r="DR24" s="649"/>
      <c r="DS24" s="649"/>
      <c r="DT24" s="649"/>
      <c r="DU24" s="649"/>
      <c r="DV24" s="650"/>
      <c r="DW24" s="653">
        <v>45.7</v>
      </c>
      <c r="DX24" s="654"/>
      <c r="DY24" s="654"/>
      <c r="DZ24" s="654"/>
      <c r="EA24" s="654"/>
      <c r="EB24" s="654"/>
      <c r="EC24" s="655"/>
    </row>
    <row r="25" spans="2:133" ht="11.25" customHeight="1" x14ac:dyDescent="0.15">
      <c r="B25" s="656" t="s">
        <v>284</v>
      </c>
      <c r="C25" s="657"/>
      <c r="D25" s="657"/>
      <c r="E25" s="657"/>
      <c r="F25" s="657"/>
      <c r="G25" s="657"/>
      <c r="H25" s="657"/>
      <c r="I25" s="657"/>
      <c r="J25" s="657"/>
      <c r="K25" s="657"/>
      <c r="L25" s="657"/>
      <c r="M25" s="657"/>
      <c r="N25" s="657"/>
      <c r="O25" s="657"/>
      <c r="P25" s="657"/>
      <c r="Q25" s="658"/>
      <c r="R25" s="659">
        <v>372977</v>
      </c>
      <c r="S25" s="660"/>
      <c r="T25" s="660"/>
      <c r="U25" s="660"/>
      <c r="V25" s="660"/>
      <c r="W25" s="660"/>
      <c r="X25" s="660"/>
      <c r="Y25" s="661"/>
      <c r="Z25" s="662">
        <v>2.2000000000000002</v>
      </c>
      <c r="AA25" s="662"/>
      <c r="AB25" s="662"/>
      <c r="AC25" s="662"/>
      <c r="AD25" s="663">
        <v>30523</v>
      </c>
      <c r="AE25" s="663"/>
      <c r="AF25" s="663"/>
      <c r="AG25" s="663"/>
      <c r="AH25" s="663"/>
      <c r="AI25" s="663"/>
      <c r="AJ25" s="663"/>
      <c r="AK25" s="663"/>
      <c r="AL25" s="664">
        <v>0.3</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166</v>
      </c>
      <c r="BH25" s="660"/>
      <c r="BI25" s="660"/>
      <c r="BJ25" s="660"/>
      <c r="BK25" s="660"/>
      <c r="BL25" s="660"/>
      <c r="BM25" s="660"/>
      <c r="BN25" s="661"/>
      <c r="BO25" s="662" t="s">
        <v>122</v>
      </c>
      <c r="BP25" s="662"/>
      <c r="BQ25" s="662"/>
      <c r="BR25" s="662"/>
      <c r="BS25" s="668" t="s">
        <v>166</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2221172</v>
      </c>
      <c r="CS25" s="695"/>
      <c r="CT25" s="695"/>
      <c r="CU25" s="695"/>
      <c r="CV25" s="695"/>
      <c r="CW25" s="695"/>
      <c r="CX25" s="695"/>
      <c r="CY25" s="696"/>
      <c r="CZ25" s="664">
        <v>13.4</v>
      </c>
      <c r="DA25" s="692"/>
      <c r="DB25" s="692"/>
      <c r="DC25" s="697"/>
      <c r="DD25" s="668">
        <v>2133329</v>
      </c>
      <c r="DE25" s="695"/>
      <c r="DF25" s="695"/>
      <c r="DG25" s="695"/>
      <c r="DH25" s="695"/>
      <c r="DI25" s="695"/>
      <c r="DJ25" s="695"/>
      <c r="DK25" s="696"/>
      <c r="DL25" s="668">
        <v>2041857</v>
      </c>
      <c r="DM25" s="695"/>
      <c r="DN25" s="695"/>
      <c r="DO25" s="695"/>
      <c r="DP25" s="695"/>
      <c r="DQ25" s="695"/>
      <c r="DR25" s="695"/>
      <c r="DS25" s="695"/>
      <c r="DT25" s="695"/>
      <c r="DU25" s="695"/>
      <c r="DV25" s="696"/>
      <c r="DW25" s="664">
        <v>21.2</v>
      </c>
      <c r="DX25" s="692"/>
      <c r="DY25" s="692"/>
      <c r="DZ25" s="692"/>
      <c r="EA25" s="692"/>
      <c r="EB25" s="692"/>
      <c r="EC25" s="693"/>
    </row>
    <row r="26" spans="2:133" ht="11.25" customHeight="1" x14ac:dyDescent="0.15">
      <c r="B26" s="656" t="s">
        <v>287</v>
      </c>
      <c r="C26" s="657"/>
      <c r="D26" s="657"/>
      <c r="E26" s="657"/>
      <c r="F26" s="657"/>
      <c r="G26" s="657"/>
      <c r="H26" s="657"/>
      <c r="I26" s="657"/>
      <c r="J26" s="657"/>
      <c r="K26" s="657"/>
      <c r="L26" s="657"/>
      <c r="M26" s="657"/>
      <c r="N26" s="657"/>
      <c r="O26" s="657"/>
      <c r="P26" s="657"/>
      <c r="Q26" s="658"/>
      <c r="R26" s="659">
        <v>57139</v>
      </c>
      <c r="S26" s="660"/>
      <c r="T26" s="660"/>
      <c r="U26" s="660"/>
      <c r="V26" s="660"/>
      <c r="W26" s="660"/>
      <c r="X26" s="660"/>
      <c r="Y26" s="661"/>
      <c r="Z26" s="662">
        <v>0.3</v>
      </c>
      <c r="AA26" s="662"/>
      <c r="AB26" s="662"/>
      <c r="AC26" s="662"/>
      <c r="AD26" s="663" t="s">
        <v>166</v>
      </c>
      <c r="AE26" s="663"/>
      <c r="AF26" s="663"/>
      <c r="AG26" s="663"/>
      <c r="AH26" s="663"/>
      <c r="AI26" s="663"/>
      <c r="AJ26" s="663"/>
      <c r="AK26" s="663"/>
      <c r="AL26" s="664" t="s">
        <v>122</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166</v>
      </c>
      <c r="BP26" s="662"/>
      <c r="BQ26" s="662"/>
      <c r="BR26" s="662"/>
      <c r="BS26" s="668" t="s">
        <v>166</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1383223</v>
      </c>
      <c r="CS26" s="660"/>
      <c r="CT26" s="660"/>
      <c r="CU26" s="660"/>
      <c r="CV26" s="660"/>
      <c r="CW26" s="660"/>
      <c r="CX26" s="660"/>
      <c r="CY26" s="661"/>
      <c r="CZ26" s="664">
        <v>8.3000000000000007</v>
      </c>
      <c r="DA26" s="692"/>
      <c r="DB26" s="692"/>
      <c r="DC26" s="697"/>
      <c r="DD26" s="668">
        <v>1299036</v>
      </c>
      <c r="DE26" s="660"/>
      <c r="DF26" s="660"/>
      <c r="DG26" s="660"/>
      <c r="DH26" s="660"/>
      <c r="DI26" s="660"/>
      <c r="DJ26" s="660"/>
      <c r="DK26" s="661"/>
      <c r="DL26" s="668" t="s">
        <v>122</v>
      </c>
      <c r="DM26" s="660"/>
      <c r="DN26" s="660"/>
      <c r="DO26" s="660"/>
      <c r="DP26" s="660"/>
      <c r="DQ26" s="660"/>
      <c r="DR26" s="660"/>
      <c r="DS26" s="660"/>
      <c r="DT26" s="660"/>
      <c r="DU26" s="660"/>
      <c r="DV26" s="661"/>
      <c r="DW26" s="664" t="s">
        <v>166</v>
      </c>
      <c r="DX26" s="692"/>
      <c r="DY26" s="692"/>
      <c r="DZ26" s="692"/>
      <c r="EA26" s="692"/>
      <c r="EB26" s="692"/>
      <c r="EC26" s="693"/>
    </row>
    <row r="27" spans="2:133" ht="11.25" customHeight="1" x14ac:dyDescent="0.15">
      <c r="B27" s="656" t="s">
        <v>290</v>
      </c>
      <c r="C27" s="657"/>
      <c r="D27" s="657"/>
      <c r="E27" s="657"/>
      <c r="F27" s="657"/>
      <c r="G27" s="657"/>
      <c r="H27" s="657"/>
      <c r="I27" s="657"/>
      <c r="J27" s="657"/>
      <c r="K27" s="657"/>
      <c r="L27" s="657"/>
      <c r="M27" s="657"/>
      <c r="N27" s="657"/>
      <c r="O27" s="657"/>
      <c r="P27" s="657"/>
      <c r="Q27" s="658"/>
      <c r="R27" s="659">
        <v>1255356</v>
      </c>
      <c r="S27" s="660"/>
      <c r="T27" s="660"/>
      <c r="U27" s="660"/>
      <c r="V27" s="660"/>
      <c r="W27" s="660"/>
      <c r="X27" s="660"/>
      <c r="Y27" s="661"/>
      <c r="Z27" s="662">
        <v>7.3</v>
      </c>
      <c r="AA27" s="662"/>
      <c r="AB27" s="662"/>
      <c r="AC27" s="662"/>
      <c r="AD27" s="663" t="s">
        <v>239</v>
      </c>
      <c r="AE27" s="663"/>
      <c r="AF27" s="663"/>
      <c r="AG27" s="663"/>
      <c r="AH27" s="663"/>
      <c r="AI27" s="663"/>
      <c r="AJ27" s="663"/>
      <c r="AK27" s="663"/>
      <c r="AL27" s="664" t="s">
        <v>122</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2680182</v>
      </c>
      <c r="BH27" s="660"/>
      <c r="BI27" s="660"/>
      <c r="BJ27" s="660"/>
      <c r="BK27" s="660"/>
      <c r="BL27" s="660"/>
      <c r="BM27" s="660"/>
      <c r="BN27" s="661"/>
      <c r="BO27" s="662">
        <v>100</v>
      </c>
      <c r="BP27" s="662"/>
      <c r="BQ27" s="662"/>
      <c r="BR27" s="662"/>
      <c r="BS27" s="668">
        <v>23635</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1101775</v>
      </c>
      <c r="CS27" s="695"/>
      <c r="CT27" s="695"/>
      <c r="CU27" s="695"/>
      <c r="CV27" s="695"/>
      <c r="CW27" s="695"/>
      <c r="CX27" s="695"/>
      <c r="CY27" s="696"/>
      <c r="CZ27" s="664">
        <v>6.6</v>
      </c>
      <c r="DA27" s="692"/>
      <c r="DB27" s="692"/>
      <c r="DC27" s="697"/>
      <c r="DD27" s="668">
        <v>377379</v>
      </c>
      <c r="DE27" s="695"/>
      <c r="DF27" s="695"/>
      <c r="DG27" s="695"/>
      <c r="DH27" s="695"/>
      <c r="DI27" s="695"/>
      <c r="DJ27" s="695"/>
      <c r="DK27" s="696"/>
      <c r="DL27" s="668">
        <v>347610</v>
      </c>
      <c r="DM27" s="695"/>
      <c r="DN27" s="695"/>
      <c r="DO27" s="695"/>
      <c r="DP27" s="695"/>
      <c r="DQ27" s="695"/>
      <c r="DR27" s="695"/>
      <c r="DS27" s="695"/>
      <c r="DT27" s="695"/>
      <c r="DU27" s="695"/>
      <c r="DV27" s="696"/>
      <c r="DW27" s="664">
        <v>3.6</v>
      </c>
      <c r="DX27" s="692"/>
      <c r="DY27" s="692"/>
      <c r="DZ27" s="692"/>
      <c r="EA27" s="692"/>
      <c r="EB27" s="692"/>
      <c r="EC27" s="693"/>
    </row>
    <row r="28" spans="2:133" ht="11.25" customHeight="1" x14ac:dyDescent="0.15">
      <c r="B28" s="701" t="s">
        <v>293</v>
      </c>
      <c r="C28" s="702"/>
      <c r="D28" s="702"/>
      <c r="E28" s="702"/>
      <c r="F28" s="702"/>
      <c r="G28" s="702"/>
      <c r="H28" s="702"/>
      <c r="I28" s="702"/>
      <c r="J28" s="702"/>
      <c r="K28" s="702"/>
      <c r="L28" s="702"/>
      <c r="M28" s="702"/>
      <c r="N28" s="702"/>
      <c r="O28" s="702"/>
      <c r="P28" s="702"/>
      <c r="Q28" s="703"/>
      <c r="R28" s="659">
        <v>4487</v>
      </c>
      <c r="S28" s="660"/>
      <c r="T28" s="660"/>
      <c r="U28" s="660"/>
      <c r="V28" s="660"/>
      <c r="W28" s="660"/>
      <c r="X28" s="660"/>
      <c r="Y28" s="661"/>
      <c r="Z28" s="662">
        <v>0</v>
      </c>
      <c r="AA28" s="662"/>
      <c r="AB28" s="662"/>
      <c r="AC28" s="662"/>
      <c r="AD28" s="663">
        <v>4487</v>
      </c>
      <c r="AE28" s="663"/>
      <c r="AF28" s="663"/>
      <c r="AG28" s="663"/>
      <c r="AH28" s="663"/>
      <c r="AI28" s="663"/>
      <c r="AJ28" s="663"/>
      <c r="AK28" s="663"/>
      <c r="AL28" s="664">
        <v>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2109327</v>
      </c>
      <c r="CS28" s="660"/>
      <c r="CT28" s="660"/>
      <c r="CU28" s="660"/>
      <c r="CV28" s="660"/>
      <c r="CW28" s="660"/>
      <c r="CX28" s="660"/>
      <c r="CY28" s="661"/>
      <c r="CZ28" s="664">
        <v>12.7</v>
      </c>
      <c r="DA28" s="692"/>
      <c r="DB28" s="692"/>
      <c r="DC28" s="697"/>
      <c r="DD28" s="668">
        <v>2010182</v>
      </c>
      <c r="DE28" s="660"/>
      <c r="DF28" s="660"/>
      <c r="DG28" s="660"/>
      <c r="DH28" s="660"/>
      <c r="DI28" s="660"/>
      <c r="DJ28" s="660"/>
      <c r="DK28" s="661"/>
      <c r="DL28" s="668">
        <v>2010182</v>
      </c>
      <c r="DM28" s="660"/>
      <c r="DN28" s="660"/>
      <c r="DO28" s="660"/>
      <c r="DP28" s="660"/>
      <c r="DQ28" s="660"/>
      <c r="DR28" s="660"/>
      <c r="DS28" s="660"/>
      <c r="DT28" s="660"/>
      <c r="DU28" s="660"/>
      <c r="DV28" s="661"/>
      <c r="DW28" s="664">
        <v>20.9</v>
      </c>
      <c r="DX28" s="692"/>
      <c r="DY28" s="692"/>
      <c r="DZ28" s="692"/>
      <c r="EA28" s="692"/>
      <c r="EB28" s="692"/>
      <c r="EC28" s="693"/>
    </row>
    <row r="29" spans="2:133" ht="11.25" customHeight="1" x14ac:dyDescent="0.15">
      <c r="B29" s="656" t="s">
        <v>295</v>
      </c>
      <c r="C29" s="657"/>
      <c r="D29" s="657"/>
      <c r="E29" s="657"/>
      <c r="F29" s="657"/>
      <c r="G29" s="657"/>
      <c r="H29" s="657"/>
      <c r="I29" s="657"/>
      <c r="J29" s="657"/>
      <c r="K29" s="657"/>
      <c r="L29" s="657"/>
      <c r="M29" s="657"/>
      <c r="N29" s="657"/>
      <c r="O29" s="657"/>
      <c r="P29" s="657"/>
      <c r="Q29" s="658"/>
      <c r="R29" s="659">
        <v>1341784</v>
      </c>
      <c r="S29" s="660"/>
      <c r="T29" s="660"/>
      <c r="U29" s="660"/>
      <c r="V29" s="660"/>
      <c r="W29" s="660"/>
      <c r="X29" s="660"/>
      <c r="Y29" s="661"/>
      <c r="Z29" s="662">
        <v>7.8</v>
      </c>
      <c r="AA29" s="662"/>
      <c r="AB29" s="662"/>
      <c r="AC29" s="662"/>
      <c r="AD29" s="663" t="s">
        <v>166</v>
      </c>
      <c r="AE29" s="663"/>
      <c r="AF29" s="663"/>
      <c r="AG29" s="663"/>
      <c r="AH29" s="663"/>
      <c r="AI29" s="663"/>
      <c r="AJ29" s="663"/>
      <c r="AK29" s="663"/>
      <c r="AL29" s="664" t="s">
        <v>122</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299</v>
      </c>
      <c r="CG29" s="675"/>
      <c r="CH29" s="675"/>
      <c r="CI29" s="675"/>
      <c r="CJ29" s="675"/>
      <c r="CK29" s="675"/>
      <c r="CL29" s="675"/>
      <c r="CM29" s="675"/>
      <c r="CN29" s="675"/>
      <c r="CO29" s="675"/>
      <c r="CP29" s="675"/>
      <c r="CQ29" s="676"/>
      <c r="CR29" s="659">
        <v>2109278</v>
      </c>
      <c r="CS29" s="695"/>
      <c r="CT29" s="695"/>
      <c r="CU29" s="695"/>
      <c r="CV29" s="695"/>
      <c r="CW29" s="695"/>
      <c r="CX29" s="695"/>
      <c r="CY29" s="696"/>
      <c r="CZ29" s="664">
        <v>12.7</v>
      </c>
      <c r="DA29" s="692"/>
      <c r="DB29" s="692"/>
      <c r="DC29" s="697"/>
      <c r="DD29" s="668">
        <v>2010133</v>
      </c>
      <c r="DE29" s="695"/>
      <c r="DF29" s="695"/>
      <c r="DG29" s="695"/>
      <c r="DH29" s="695"/>
      <c r="DI29" s="695"/>
      <c r="DJ29" s="695"/>
      <c r="DK29" s="696"/>
      <c r="DL29" s="668">
        <v>2010133</v>
      </c>
      <c r="DM29" s="695"/>
      <c r="DN29" s="695"/>
      <c r="DO29" s="695"/>
      <c r="DP29" s="695"/>
      <c r="DQ29" s="695"/>
      <c r="DR29" s="695"/>
      <c r="DS29" s="695"/>
      <c r="DT29" s="695"/>
      <c r="DU29" s="695"/>
      <c r="DV29" s="696"/>
      <c r="DW29" s="664">
        <v>20.9</v>
      </c>
      <c r="DX29" s="692"/>
      <c r="DY29" s="692"/>
      <c r="DZ29" s="692"/>
      <c r="EA29" s="692"/>
      <c r="EB29" s="692"/>
      <c r="EC29" s="693"/>
    </row>
    <row r="30" spans="2:133" ht="11.25" customHeight="1" x14ac:dyDescent="0.15">
      <c r="B30" s="656" t="s">
        <v>300</v>
      </c>
      <c r="C30" s="657"/>
      <c r="D30" s="657"/>
      <c r="E30" s="657"/>
      <c r="F30" s="657"/>
      <c r="G30" s="657"/>
      <c r="H30" s="657"/>
      <c r="I30" s="657"/>
      <c r="J30" s="657"/>
      <c r="K30" s="657"/>
      <c r="L30" s="657"/>
      <c r="M30" s="657"/>
      <c r="N30" s="657"/>
      <c r="O30" s="657"/>
      <c r="P30" s="657"/>
      <c r="Q30" s="658"/>
      <c r="R30" s="659">
        <v>47712</v>
      </c>
      <c r="S30" s="660"/>
      <c r="T30" s="660"/>
      <c r="U30" s="660"/>
      <c r="V30" s="660"/>
      <c r="W30" s="660"/>
      <c r="X30" s="660"/>
      <c r="Y30" s="661"/>
      <c r="Z30" s="662">
        <v>0.3</v>
      </c>
      <c r="AA30" s="662"/>
      <c r="AB30" s="662"/>
      <c r="AC30" s="662"/>
      <c r="AD30" s="663">
        <v>31360</v>
      </c>
      <c r="AE30" s="663"/>
      <c r="AF30" s="663"/>
      <c r="AG30" s="663"/>
      <c r="AH30" s="663"/>
      <c r="AI30" s="663"/>
      <c r="AJ30" s="663"/>
      <c r="AK30" s="663"/>
      <c r="AL30" s="664">
        <v>0.3</v>
      </c>
      <c r="AM30" s="665"/>
      <c r="AN30" s="665"/>
      <c r="AO30" s="666"/>
      <c r="AP30" s="707" t="s">
        <v>301</v>
      </c>
      <c r="AQ30" s="708"/>
      <c r="AR30" s="708"/>
      <c r="AS30" s="708"/>
      <c r="AT30" s="713" t="s">
        <v>302</v>
      </c>
      <c r="AU30" s="210"/>
      <c r="AV30" s="210"/>
      <c r="AW30" s="210"/>
      <c r="AX30" s="645" t="s">
        <v>178</v>
      </c>
      <c r="AY30" s="646"/>
      <c r="AZ30" s="646"/>
      <c r="BA30" s="646"/>
      <c r="BB30" s="646"/>
      <c r="BC30" s="646"/>
      <c r="BD30" s="646"/>
      <c r="BE30" s="646"/>
      <c r="BF30" s="647"/>
      <c r="BG30" s="719">
        <v>99.4</v>
      </c>
      <c r="BH30" s="720"/>
      <c r="BI30" s="720"/>
      <c r="BJ30" s="720"/>
      <c r="BK30" s="720"/>
      <c r="BL30" s="720"/>
      <c r="BM30" s="654">
        <v>93.2</v>
      </c>
      <c r="BN30" s="720"/>
      <c r="BO30" s="720"/>
      <c r="BP30" s="720"/>
      <c r="BQ30" s="721"/>
      <c r="BR30" s="719">
        <v>99.2</v>
      </c>
      <c r="BS30" s="720"/>
      <c r="BT30" s="720"/>
      <c r="BU30" s="720"/>
      <c r="BV30" s="720"/>
      <c r="BW30" s="720"/>
      <c r="BX30" s="654">
        <v>90.3</v>
      </c>
      <c r="BY30" s="720"/>
      <c r="BZ30" s="720"/>
      <c r="CA30" s="720"/>
      <c r="CB30" s="721"/>
      <c r="CD30" s="724"/>
      <c r="CE30" s="725"/>
      <c r="CF30" s="674" t="s">
        <v>303</v>
      </c>
      <c r="CG30" s="675"/>
      <c r="CH30" s="675"/>
      <c r="CI30" s="675"/>
      <c r="CJ30" s="675"/>
      <c r="CK30" s="675"/>
      <c r="CL30" s="675"/>
      <c r="CM30" s="675"/>
      <c r="CN30" s="675"/>
      <c r="CO30" s="675"/>
      <c r="CP30" s="675"/>
      <c r="CQ30" s="676"/>
      <c r="CR30" s="659">
        <v>1964373</v>
      </c>
      <c r="CS30" s="660"/>
      <c r="CT30" s="660"/>
      <c r="CU30" s="660"/>
      <c r="CV30" s="660"/>
      <c r="CW30" s="660"/>
      <c r="CX30" s="660"/>
      <c r="CY30" s="661"/>
      <c r="CZ30" s="664">
        <v>11.8</v>
      </c>
      <c r="DA30" s="692"/>
      <c r="DB30" s="692"/>
      <c r="DC30" s="697"/>
      <c r="DD30" s="668">
        <v>1865228</v>
      </c>
      <c r="DE30" s="660"/>
      <c r="DF30" s="660"/>
      <c r="DG30" s="660"/>
      <c r="DH30" s="660"/>
      <c r="DI30" s="660"/>
      <c r="DJ30" s="660"/>
      <c r="DK30" s="661"/>
      <c r="DL30" s="668">
        <v>1865228</v>
      </c>
      <c r="DM30" s="660"/>
      <c r="DN30" s="660"/>
      <c r="DO30" s="660"/>
      <c r="DP30" s="660"/>
      <c r="DQ30" s="660"/>
      <c r="DR30" s="660"/>
      <c r="DS30" s="660"/>
      <c r="DT30" s="660"/>
      <c r="DU30" s="660"/>
      <c r="DV30" s="661"/>
      <c r="DW30" s="664">
        <v>19.399999999999999</v>
      </c>
      <c r="DX30" s="692"/>
      <c r="DY30" s="692"/>
      <c r="DZ30" s="692"/>
      <c r="EA30" s="692"/>
      <c r="EB30" s="692"/>
      <c r="EC30" s="693"/>
    </row>
    <row r="31" spans="2:133" ht="11.25" customHeight="1" x14ac:dyDescent="0.15">
      <c r="B31" s="656" t="s">
        <v>304</v>
      </c>
      <c r="C31" s="657"/>
      <c r="D31" s="657"/>
      <c r="E31" s="657"/>
      <c r="F31" s="657"/>
      <c r="G31" s="657"/>
      <c r="H31" s="657"/>
      <c r="I31" s="657"/>
      <c r="J31" s="657"/>
      <c r="K31" s="657"/>
      <c r="L31" s="657"/>
      <c r="M31" s="657"/>
      <c r="N31" s="657"/>
      <c r="O31" s="657"/>
      <c r="P31" s="657"/>
      <c r="Q31" s="658"/>
      <c r="R31" s="659">
        <v>43238</v>
      </c>
      <c r="S31" s="660"/>
      <c r="T31" s="660"/>
      <c r="U31" s="660"/>
      <c r="V31" s="660"/>
      <c r="W31" s="660"/>
      <c r="X31" s="660"/>
      <c r="Y31" s="661"/>
      <c r="Z31" s="662">
        <v>0.3</v>
      </c>
      <c r="AA31" s="662"/>
      <c r="AB31" s="662"/>
      <c r="AC31" s="662"/>
      <c r="AD31" s="663" t="s">
        <v>166</v>
      </c>
      <c r="AE31" s="663"/>
      <c r="AF31" s="663"/>
      <c r="AG31" s="663"/>
      <c r="AH31" s="663"/>
      <c r="AI31" s="663"/>
      <c r="AJ31" s="663"/>
      <c r="AK31" s="663"/>
      <c r="AL31" s="664" t="s">
        <v>166</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99.6</v>
      </c>
      <c r="BH31" s="695"/>
      <c r="BI31" s="695"/>
      <c r="BJ31" s="695"/>
      <c r="BK31" s="695"/>
      <c r="BL31" s="695"/>
      <c r="BM31" s="665">
        <v>97.2</v>
      </c>
      <c r="BN31" s="717"/>
      <c r="BO31" s="717"/>
      <c r="BP31" s="717"/>
      <c r="BQ31" s="718"/>
      <c r="BR31" s="716">
        <v>99.5</v>
      </c>
      <c r="BS31" s="695"/>
      <c r="BT31" s="695"/>
      <c r="BU31" s="695"/>
      <c r="BV31" s="695"/>
      <c r="BW31" s="695"/>
      <c r="BX31" s="665">
        <v>95.4</v>
      </c>
      <c r="BY31" s="717"/>
      <c r="BZ31" s="717"/>
      <c r="CA31" s="717"/>
      <c r="CB31" s="718"/>
      <c r="CD31" s="724"/>
      <c r="CE31" s="725"/>
      <c r="CF31" s="674" t="s">
        <v>307</v>
      </c>
      <c r="CG31" s="675"/>
      <c r="CH31" s="675"/>
      <c r="CI31" s="675"/>
      <c r="CJ31" s="675"/>
      <c r="CK31" s="675"/>
      <c r="CL31" s="675"/>
      <c r="CM31" s="675"/>
      <c r="CN31" s="675"/>
      <c r="CO31" s="675"/>
      <c r="CP31" s="675"/>
      <c r="CQ31" s="676"/>
      <c r="CR31" s="659">
        <v>144905</v>
      </c>
      <c r="CS31" s="695"/>
      <c r="CT31" s="695"/>
      <c r="CU31" s="695"/>
      <c r="CV31" s="695"/>
      <c r="CW31" s="695"/>
      <c r="CX31" s="695"/>
      <c r="CY31" s="696"/>
      <c r="CZ31" s="664">
        <v>0.9</v>
      </c>
      <c r="DA31" s="692"/>
      <c r="DB31" s="692"/>
      <c r="DC31" s="697"/>
      <c r="DD31" s="668">
        <v>144905</v>
      </c>
      <c r="DE31" s="695"/>
      <c r="DF31" s="695"/>
      <c r="DG31" s="695"/>
      <c r="DH31" s="695"/>
      <c r="DI31" s="695"/>
      <c r="DJ31" s="695"/>
      <c r="DK31" s="696"/>
      <c r="DL31" s="668">
        <v>144905</v>
      </c>
      <c r="DM31" s="695"/>
      <c r="DN31" s="695"/>
      <c r="DO31" s="695"/>
      <c r="DP31" s="695"/>
      <c r="DQ31" s="695"/>
      <c r="DR31" s="695"/>
      <c r="DS31" s="695"/>
      <c r="DT31" s="695"/>
      <c r="DU31" s="695"/>
      <c r="DV31" s="696"/>
      <c r="DW31" s="664">
        <v>1.5</v>
      </c>
      <c r="DX31" s="692"/>
      <c r="DY31" s="692"/>
      <c r="DZ31" s="692"/>
      <c r="EA31" s="692"/>
      <c r="EB31" s="692"/>
      <c r="EC31" s="693"/>
    </row>
    <row r="32" spans="2:133" ht="11.25" customHeight="1" x14ac:dyDescent="0.15">
      <c r="B32" s="656" t="s">
        <v>308</v>
      </c>
      <c r="C32" s="657"/>
      <c r="D32" s="657"/>
      <c r="E32" s="657"/>
      <c r="F32" s="657"/>
      <c r="G32" s="657"/>
      <c r="H32" s="657"/>
      <c r="I32" s="657"/>
      <c r="J32" s="657"/>
      <c r="K32" s="657"/>
      <c r="L32" s="657"/>
      <c r="M32" s="657"/>
      <c r="N32" s="657"/>
      <c r="O32" s="657"/>
      <c r="P32" s="657"/>
      <c r="Q32" s="658"/>
      <c r="R32" s="659">
        <v>223213</v>
      </c>
      <c r="S32" s="660"/>
      <c r="T32" s="660"/>
      <c r="U32" s="660"/>
      <c r="V32" s="660"/>
      <c r="W32" s="660"/>
      <c r="X32" s="660"/>
      <c r="Y32" s="661"/>
      <c r="Z32" s="662">
        <v>1.3</v>
      </c>
      <c r="AA32" s="662"/>
      <c r="AB32" s="662"/>
      <c r="AC32" s="662"/>
      <c r="AD32" s="663" t="s">
        <v>239</v>
      </c>
      <c r="AE32" s="663"/>
      <c r="AF32" s="663"/>
      <c r="AG32" s="663"/>
      <c r="AH32" s="663"/>
      <c r="AI32" s="663"/>
      <c r="AJ32" s="663"/>
      <c r="AK32" s="663"/>
      <c r="AL32" s="664" t="s">
        <v>166</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98.8</v>
      </c>
      <c r="BH32" s="729"/>
      <c r="BI32" s="729"/>
      <c r="BJ32" s="729"/>
      <c r="BK32" s="729"/>
      <c r="BL32" s="729"/>
      <c r="BM32" s="730">
        <v>85.4</v>
      </c>
      <c r="BN32" s="729"/>
      <c r="BO32" s="729"/>
      <c r="BP32" s="729"/>
      <c r="BQ32" s="731"/>
      <c r="BR32" s="728">
        <v>98.6</v>
      </c>
      <c r="BS32" s="729"/>
      <c r="BT32" s="729"/>
      <c r="BU32" s="729"/>
      <c r="BV32" s="729"/>
      <c r="BW32" s="729"/>
      <c r="BX32" s="730">
        <v>82.9</v>
      </c>
      <c r="BY32" s="729"/>
      <c r="BZ32" s="729"/>
      <c r="CA32" s="729"/>
      <c r="CB32" s="731"/>
      <c r="CD32" s="726"/>
      <c r="CE32" s="727"/>
      <c r="CF32" s="674" t="s">
        <v>310</v>
      </c>
      <c r="CG32" s="675"/>
      <c r="CH32" s="675"/>
      <c r="CI32" s="675"/>
      <c r="CJ32" s="675"/>
      <c r="CK32" s="675"/>
      <c r="CL32" s="675"/>
      <c r="CM32" s="675"/>
      <c r="CN32" s="675"/>
      <c r="CO32" s="675"/>
      <c r="CP32" s="675"/>
      <c r="CQ32" s="676"/>
      <c r="CR32" s="659">
        <v>49</v>
      </c>
      <c r="CS32" s="660"/>
      <c r="CT32" s="660"/>
      <c r="CU32" s="660"/>
      <c r="CV32" s="660"/>
      <c r="CW32" s="660"/>
      <c r="CX32" s="660"/>
      <c r="CY32" s="661"/>
      <c r="CZ32" s="664">
        <v>0</v>
      </c>
      <c r="DA32" s="692"/>
      <c r="DB32" s="692"/>
      <c r="DC32" s="697"/>
      <c r="DD32" s="668">
        <v>49</v>
      </c>
      <c r="DE32" s="660"/>
      <c r="DF32" s="660"/>
      <c r="DG32" s="660"/>
      <c r="DH32" s="660"/>
      <c r="DI32" s="660"/>
      <c r="DJ32" s="660"/>
      <c r="DK32" s="661"/>
      <c r="DL32" s="668">
        <v>49</v>
      </c>
      <c r="DM32" s="660"/>
      <c r="DN32" s="660"/>
      <c r="DO32" s="660"/>
      <c r="DP32" s="660"/>
      <c r="DQ32" s="660"/>
      <c r="DR32" s="660"/>
      <c r="DS32" s="660"/>
      <c r="DT32" s="660"/>
      <c r="DU32" s="660"/>
      <c r="DV32" s="661"/>
      <c r="DW32" s="664">
        <v>0</v>
      </c>
      <c r="DX32" s="692"/>
      <c r="DY32" s="692"/>
      <c r="DZ32" s="692"/>
      <c r="EA32" s="692"/>
      <c r="EB32" s="692"/>
      <c r="EC32" s="693"/>
    </row>
    <row r="33" spans="2:133" ht="11.25" customHeight="1" x14ac:dyDescent="0.15">
      <c r="B33" s="656" t="s">
        <v>311</v>
      </c>
      <c r="C33" s="657"/>
      <c r="D33" s="657"/>
      <c r="E33" s="657"/>
      <c r="F33" s="657"/>
      <c r="G33" s="657"/>
      <c r="H33" s="657"/>
      <c r="I33" s="657"/>
      <c r="J33" s="657"/>
      <c r="K33" s="657"/>
      <c r="L33" s="657"/>
      <c r="M33" s="657"/>
      <c r="N33" s="657"/>
      <c r="O33" s="657"/>
      <c r="P33" s="657"/>
      <c r="Q33" s="658"/>
      <c r="R33" s="659">
        <v>397261</v>
      </c>
      <c r="S33" s="660"/>
      <c r="T33" s="660"/>
      <c r="U33" s="660"/>
      <c r="V33" s="660"/>
      <c r="W33" s="660"/>
      <c r="X33" s="660"/>
      <c r="Y33" s="661"/>
      <c r="Z33" s="662">
        <v>2.2999999999999998</v>
      </c>
      <c r="AA33" s="662"/>
      <c r="AB33" s="662"/>
      <c r="AC33" s="662"/>
      <c r="AD33" s="663" t="s">
        <v>122</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6810408</v>
      </c>
      <c r="CS33" s="695"/>
      <c r="CT33" s="695"/>
      <c r="CU33" s="695"/>
      <c r="CV33" s="695"/>
      <c r="CW33" s="695"/>
      <c r="CX33" s="695"/>
      <c r="CY33" s="696"/>
      <c r="CZ33" s="664">
        <v>41.1</v>
      </c>
      <c r="DA33" s="692"/>
      <c r="DB33" s="692"/>
      <c r="DC33" s="697"/>
      <c r="DD33" s="668">
        <v>4954308</v>
      </c>
      <c r="DE33" s="695"/>
      <c r="DF33" s="695"/>
      <c r="DG33" s="695"/>
      <c r="DH33" s="695"/>
      <c r="DI33" s="695"/>
      <c r="DJ33" s="695"/>
      <c r="DK33" s="696"/>
      <c r="DL33" s="668">
        <v>4145895</v>
      </c>
      <c r="DM33" s="695"/>
      <c r="DN33" s="695"/>
      <c r="DO33" s="695"/>
      <c r="DP33" s="695"/>
      <c r="DQ33" s="695"/>
      <c r="DR33" s="695"/>
      <c r="DS33" s="695"/>
      <c r="DT33" s="695"/>
      <c r="DU33" s="695"/>
      <c r="DV33" s="696"/>
      <c r="DW33" s="664">
        <v>43</v>
      </c>
      <c r="DX33" s="692"/>
      <c r="DY33" s="692"/>
      <c r="DZ33" s="692"/>
      <c r="EA33" s="692"/>
      <c r="EB33" s="692"/>
      <c r="EC33" s="693"/>
    </row>
    <row r="34" spans="2:133" ht="11.25" customHeight="1" x14ac:dyDescent="0.15">
      <c r="B34" s="656" t="s">
        <v>313</v>
      </c>
      <c r="C34" s="657"/>
      <c r="D34" s="657"/>
      <c r="E34" s="657"/>
      <c r="F34" s="657"/>
      <c r="G34" s="657"/>
      <c r="H34" s="657"/>
      <c r="I34" s="657"/>
      <c r="J34" s="657"/>
      <c r="K34" s="657"/>
      <c r="L34" s="657"/>
      <c r="M34" s="657"/>
      <c r="N34" s="657"/>
      <c r="O34" s="657"/>
      <c r="P34" s="657"/>
      <c r="Q34" s="658"/>
      <c r="R34" s="659">
        <v>196110</v>
      </c>
      <c r="S34" s="660"/>
      <c r="T34" s="660"/>
      <c r="U34" s="660"/>
      <c r="V34" s="660"/>
      <c r="W34" s="660"/>
      <c r="X34" s="660"/>
      <c r="Y34" s="661"/>
      <c r="Z34" s="662">
        <v>1.1000000000000001</v>
      </c>
      <c r="AA34" s="662"/>
      <c r="AB34" s="662"/>
      <c r="AC34" s="662"/>
      <c r="AD34" s="663">
        <v>30443</v>
      </c>
      <c r="AE34" s="663"/>
      <c r="AF34" s="663"/>
      <c r="AG34" s="663"/>
      <c r="AH34" s="663"/>
      <c r="AI34" s="663"/>
      <c r="AJ34" s="663"/>
      <c r="AK34" s="663"/>
      <c r="AL34" s="664">
        <v>0.3</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2430900</v>
      </c>
      <c r="CS34" s="660"/>
      <c r="CT34" s="660"/>
      <c r="CU34" s="660"/>
      <c r="CV34" s="660"/>
      <c r="CW34" s="660"/>
      <c r="CX34" s="660"/>
      <c r="CY34" s="661"/>
      <c r="CZ34" s="664">
        <v>14.7</v>
      </c>
      <c r="DA34" s="692"/>
      <c r="DB34" s="692"/>
      <c r="DC34" s="697"/>
      <c r="DD34" s="668">
        <v>2047398</v>
      </c>
      <c r="DE34" s="660"/>
      <c r="DF34" s="660"/>
      <c r="DG34" s="660"/>
      <c r="DH34" s="660"/>
      <c r="DI34" s="660"/>
      <c r="DJ34" s="660"/>
      <c r="DK34" s="661"/>
      <c r="DL34" s="668">
        <v>1835949</v>
      </c>
      <c r="DM34" s="660"/>
      <c r="DN34" s="660"/>
      <c r="DO34" s="660"/>
      <c r="DP34" s="660"/>
      <c r="DQ34" s="660"/>
      <c r="DR34" s="660"/>
      <c r="DS34" s="660"/>
      <c r="DT34" s="660"/>
      <c r="DU34" s="660"/>
      <c r="DV34" s="661"/>
      <c r="DW34" s="664">
        <v>19.100000000000001</v>
      </c>
      <c r="DX34" s="692"/>
      <c r="DY34" s="692"/>
      <c r="DZ34" s="692"/>
      <c r="EA34" s="692"/>
      <c r="EB34" s="692"/>
      <c r="EC34" s="693"/>
    </row>
    <row r="35" spans="2:133" ht="11.25" customHeight="1" x14ac:dyDescent="0.15">
      <c r="B35" s="656" t="s">
        <v>317</v>
      </c>
      <c r="C35" s="657"/>
      <c r="D35" s="657"/>
      <c r="E35" s="657"/>
      <c r="F35" s="657"/>
      <c r="G35" s="657"/>
      <c r="H35" s="657"/>
      <c r="I35" s="657"/>
      <c r="J35" s="657"/>
      <c r="K35" s="657"/>
      <c r="L35" s="657"/>
      <c r="M35" s="657"/>
      <c r="N35" s="657"/>
      <c r="O35" s="657"/>
      <c r="P35" s="657"/>
      <c r="Q35" s="658"/>
      <c r="R35" s="659">
        <v>3221300</v>
      </c>
      <c r="S35" s="660"/>
      <c r="T35" s="660"/>
      <c r="U35" s="660"/>
      <c r="V35" s="660"/>
      <c r="W35" s="660"/>
      <c r="X35" s="660"/>
      <c r="Y35" s="661"/>
      <c r="Z35" s="662">
        <v>18.7</v>
      </c>
      <c r="AA35" s="662"/>
      <c r="AB35" s="662"/>
      <c r="AC35" s="662"/>
      <c r="AD35" s="663" t="s">
        <v>166</v>
      </c>
      <c r="AE35" s="663"/>
      <c r="AF35" s="663"/>
      <c r="AG35" s="663"/>
      <c r="AH35" s="663"/>
      <c r="AI35" s="663"/>
      <c r="AJ35" s="663"/>
      <c r="AK35" s="663"/>
      <c r="AL35" s="664" t="s">
        <v>166</v>
      </c>
      <c r="AM35" s="665"/>
      <c r="AN35" s="665"/>
      <c r="AO35" s="666"/>
      <c r="AP35" s="214"/>
      <c r="AQ35" s="732" t="s">
        <v>318</v>
      </c>
      <c r="AR35" s="733"/>
      <c r="AS35" s="733"/>
      <c r="AT35" s="733"/>
      <c r="AU35" s="733"/>
      <c r="AV35" s="733"/>
      <c r="AW35" s="733"/>
      <c r="AX35" s="733"/>
      <c r="AY35" s="734"/>
      <c r="AZ35" s="648">
        <v>1376889</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14990</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107608</v>
      </c>
      <c r="CS35" s="695"/>
      <c r="CT35" s="695"/>
      <c r="CU35" s="695"/>
      <c r="CV35" s="695"/>
      <c r="CW35" s="695"/>
      <c r="CX35" s="695"/>
      <c r="CY35" s="696"/>
      <c r="CZ35" s="664">
        <v>0.6</v>
      </c>
      <c r="DA35" s="692"/>
      <c r="DB35" s="692"/>
      <c r="DC35" s="697"/>
      <c r="DD35" s="668">
        <v>88297</v>
      </c>
      <c r="DE35" s="695"/>
      <c r="DF35" s="695"/>
      <c r="DG35" s="695"/>
      <c r="DH35" s="695"/>
      <c r="DI35" s="695"/>
      <c r="DJ35" s="695"/>
      <c r="DK35" s="696"/>
      <c r="DL35" s="668">
        <v>68146</v>
      </c>
      <c r="DM35" s="695"/>
      <c r="DN35" s="695"/>
      <c r="DO35" s="695"/>
      <c r="DP35" s="695"/>
      <c r="DQ35" s="695"/>
      <c r="DR35" s="695"/>
      <c r="DS35" s="695"/>
      <c r="DT35" s="695"/>
      <c r="DU35" s="695"/>
      <c r="DV35" s="696"/>
      <c r="DW35" s="664">
        <v>0.7</v>
      </c>
      <c r="DX35" s="692"/>
      <c r="DY35" s="692"/>
      <c r="DZ35" s="692"/>
      <c r="EA35" s="692"/>
      <c r="EB35" s="692"/>
      <c r="EC35" s="693"/>
    </row>
    <row r="36" spans="2:133" ht="11.25" customHeight="1" x14ac:dyDescent="0.15">
      <c r="B36" s="656" t="s">
        <v>321</v>
      </c>
      <c r="C36" s="657"/>
      <c r="D36" s="657"/>
      <c r="E36" s="657"/>
      <c r="F36" s="657"/>
      <c r="G36" s="657"/>
      <c r="H36" s="657"/>
      <c r="I36" s="657"/>
      <c r="J36" s="657"/>
      <c r="K36" s="657"/>
      <c r="L36" s="657"/>
      <c r="M36" s="657"/>
      <c r="N36" s="657"/>
      <c r="O36" s="657"/>
      <c r="P36" s="657"/>
      <c r="Q36" s="658"/>
      <c r="R36" s="659" t="s">
        <v>166</v>
      </c>
      <c r="S36" s="660"/>
      <c r="T36" s="660"/>
      <c r="U36" s="660"/>
      <c r="V36" s="660"/>
      <c r="W36" s="660"/>
      <c r="X36" s="660"/>
      <c r="Y36" s="661"/>
      <c r="Z36" s="662" t="s">
        <v>122</v>
      </c>
      <c r="AA36" s="662"/>
      <c r="AB36" s="662"/>
      <c r="AC36" s="662"/>
      <c r="AD36" s="663" t="s">
        <v>166</v>
      </c>
      <c r="AE36" s="663"/>
      <c r="AF36" s="663"/>
      <c r="AG36" s="663"/>
      <c r="AH36" s="663"/>
      <c r="AI36" s="663"/>
      <c r="AJ36" s="663"/>
      <c r="AK36" s="663"/>
      <c r="AL36" s="664" t="s">
        <v>166</v>
      </c>
      <c r="AM36" s="665"/>
      <c r="AN36" s="665"/>
      <c r="AO36" s="666"/>
      <c r="AQ36" s="736" t="s">
        <v>322</v>
      </c>
      <c r="AR36" s="737"/>
      <c r="AS36" s="737"/>
      <c r="AT36" s="737"/>
      <c r="AU36" s="737"/>
      <c r="AV36" s="737"/>
      <c r="AW36" s="737"/>
      <c r="AX36" s="737"/>
      <c r="AY36" s="738"/>
      <c r="AZ36" s="659">
        <v>497670</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-32666</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3351923</v>
      </c>
      <c r="CS36" s="660"/>
      <c r="CT36" s="660"/>
      <c r="CU36" s="660"/>
      <c r="CV36" s="660"/>
      <c r="CW36" s="660"/>
      <c r="CX36" s="660"/>
      <c r="CY36" s="661"/>
      <c r="CZ36" s="664">
        <v>20.2</v>
      </c>
      <c r="DA36" s="692"/>
      <c r="DB36" s="692"/>
      <c r="DC36" s="697"/>
      <c r="DD36" s="668">
        <v>2115095</v>
      </c>
      <c r="DE36" s="660"/>
      <c r="DF36" s="660"/>
      <c r="DG36" s="660"/>
      <c r="DH36" s="660"/>
      <c r="DI36" s="660"/>
      <c r="DJ36" s="660"/>
      <c r="DK36" s="661"/>
      <c r="DL36" s="668">
        <v>1649547</v>
      </c>
      <c r="DM36" s="660"/>
      <c r="DN36" s="660"/>
      <c r="DO36" s="660"/>
      <c r="DP36" s="660"/>
      <c r="DQ36" s="660"/>
      <c r="DR36" s="660"/>
      <c r="DS36" s="660"/>
      <c r="DT36" s="660"/>
      <c r="DU36" s="660"/>
      <c r="DV36" s="661"/>
      <c r="DW36" s="664">
        <v>17.100000000000001</v>
      </c>
      <c r="DX36" s="692"/>
      <c r="DY36" s="692"/>
      <c r="DZ36" s="692"/>
      <c r="EA36" s="692"/>
      <c r="EB36" s="692"/>
      <c r="EC36" s="693"/>
    </row>
    <row r="37" spans="2:133" ht="11.25" customHeight="1" x14ac:dyDescent="0.15">
      <c r="B37" s="656" t="s">
        <v>325</v>
      </c>
      <c r="C37" s="657"/>
      <c r="D37" s="657"/>
      <c r="E37" s="657"/>
      <c r="F37" s="657"/>
      <c r="G37" s="657"/>
      <c r="H37" s="657"/>
      <c r="I37" s="657"/>
      <c r="J37" s="657"/>
      <c r="K37" s="657"/>
      <c r="L37" s="657"/>
      <c r="M37" s="657"/>
      <c r="N37" s="657"/>
      <c r="O37" s="657"/>
      <c r="P37" s="657"/>
      <c r="Q37" s="658"/>
      <c r="R37" s="659">
        <v>363100</v>
      </c>
      <c r="S37" s="660"/>
      <c r="T37" s="660"/>
      <c r="U37" s="660"/>
      <c r="V37" s="660"/>
      <c r="W37" s="660"/>
      <c r="X37" s="660"/>
      <c r="Y37" s="661"/>
      <c r="Z37" s="662">
        <v>2.1</v>
      </c>
      <c r="AA37" s="662"/>
      <c r="AB37" s="662"/>
      <c r="AC37" s="662"/>
      <c r="AD37" s="663" t="s">
        <v>166</v>
      </c>
      <c r="AE37" s="663"/>
      <c r="AF37" s="663"/>
      <c r="AG37" s="663"/>
      <c r="AH37" s="663"/>
      <c r="AI37" s="663"/>
      <c r="AJ37" s="663"/>
      <c r="AK37" s="663"/>
      <c r="AL37" s="664" t="s">
        <v>166</v>
      </c>
      <c r="AM37" s="665"/>
      <c r="AN37" s="665"/>
      <c r="AO37" s="666"/>
      <c r="AQ37" s="736" t="s">
        <v>326</v>
      </c>
      <c r="AR37" s="737"/>
      <c r="AS37" s="737"/>
      <c r="AT37" s="737"/>
      <c r="AU37" s="737"/>
      <c r="AV37" s="737"/>
      <c r="AW37" s="737"/>
      <c r="AX37" s="737"/>
      <c r="AY37" s="738"/>
      <c r="AZ37" s="659">
        <v>19798</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3066</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1779628</v>
      </c>
      <c r="CS37" s="695"/>
      <c r="CT37" s="695"/>
      <c r="CU37" s="695"/>
      <c r="CV37" s="695"/>
      <c r="CW37" s="695"/>
      <c r="CX37" s="695"/>
      <c r="CY37" s="696"/>
      <c r="CZ37" s="664">
        <v>10.7</v>
      </c>
      <c r="DA37" s="692"/>
      <c r="DB37" s="692"/>
      <c r="DC37" s="697"/>
      <c r="DD37" s="668">
        <v>803728</v>
      </c>
      <c r="DE37" s="695"/>
      <c r="DF37" s="695"/>
      <c r="DG37" s="695"/>
      <c r="DH37" s="695"/>
      <c r="DI37" s="695"/>
      <c r="DJ37" s="695"/>
      <c r="DK37" s="696"/>
      <c r="DL37" s="668">
        <v>785520</v>
      </c>
      <c r="DM37" s="695"/>
      <c r="DN37" s="695"/>
      <c r="DO37" s="695"/>
      <c r="DP37" s="695"/>
      <c r="DQ37" s="695"/>
      <c r="DR37" s="695"/>
      <c r="DS37" s="695"/>
      <c r="DT37" s="695"/>
      <c r="DU37" s="695"/>
      <c r="DV37" s="696"/>
      <c r="DW37" s="664">
        <v>8.1999999999999993</v>
      </c>
      <c r="DX37" s="692"/>
      <c r="DY37" s="692"/>
      <c r="DZ37" s="692"/>
      <c r="EA37" s="692"/>
      <c r="EB37" s="692"/>
      <c r="EC37" s="693"/>
    </row>
    <row r="38" spans="2:133" ht="11.25" customHeight="1" x14ac:dyDescent="0.15">
      <c r="B38" s="704" t="s">
        <v>329</v>
      </c>
      <c r="C38" s="705"/>
      <c r="D38" s="705"/>
      <c r="E38" s="705"/>
      <c r="F38" s="705"/>
      <c r="G38" s="705"/>
      <c r="H38" s="705"/>
      <c r="I38" s="705"/>
      <c r="J38" s="705"/>
      <c r="K38" s="705"/>
      <c r="L38" s="705"/>
      <c r="M38" s="705"/>
      <c r="N38" s="705"/>
      <c r="O38" s="705"/>
      <c r="P38" s="705"/>
      <c r="Q38" s="706"/>
      <c r="R38" s="739">
        <v>17250296</v>
      </c>
      <c r="S38" s="740"/>
      <c r="T38" s="740"/>
      <c r="U38" s="740"/>
      <c r="V38" s="740"/>
      <c r="W38" s="740"/>
      <c r="X38" s="740"/>
      <c r="Y38" s="741"/>
      <c r="Z38" s="742">
        <v>100</v>
      </c>
      <c r="AA38" s="742"/>
      <c r="AB38" s="742"/>
      <c r="AC38" s="742"/>
      <c r="AD38" s="743">
        <v>9270687</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t="s">
        <v>239</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4788</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864421</v>
      </c>
      <c r="CS38" s="660"/>
      <c r="CT38" s="660"/>
      <c r="CU38" s="660"/>
      <c r="CV38" s="660"/>
      <c r="CW38" s="660"/>
      <c r="CX38" s="660"/>
      <c r="CY38" s="661"/>
      <c r="CZ38" s="664">
        <v>5.2</v>
      </c>
      <c r="DA38" s="692"/>
      <c r="DB38" s="692"/>
      <c r="DC38" s="697"/>
      <c r="DD38" s="668">
        <v>703518</v>
      </c>
      <c r="DE38" s="660"/>
      <c r="DF38" s="660"/>
      <c r="DG38" s="660"/>
      <c r="DH38" s="660"/>
      <c r="DI38" s="660"/>
      <c r="DJ38" s="660"/>
      <c r="DK38" s="661"/>
      <c r="DL38" s="668">
        <v>592253</v>
      </c>
      <c r="DM38" s="660"/>
      <c r="DN38" s="660"/>
      <c r="DO38" s="660"/>
      <c r="DP38" s="660"/>
      <c r="DQ38" s="660"/>
      <c r="DR38" s="660"/>
      <c r="DS38" s="660"/>
      <c r="DT38" s="660"/>
      <c r="DU38" s="660"/>
      <c r="DV38" s="661"/>
      <c r="DW38" s="664">
        <v>6.1</v>
      </c>
      <c r="DX38" s="692"/>
      <c r="DY38" s="692"/>
      <c r="DZ38" s="692"/>
      <c r="EA38" s="692"/>
      <c r="EB38" s="692"/>
      <c r="EC38" s="693"/>
    </row>
    <row r="39" spans="2:133" ht="11.25" customHeight="1" x14ac:dyDescent="0.15">
      <c r="AQ39" s="736" t="s">
        <v>333</v>
      </c>
      <c r="AR39" s="737"/>
      <c r="AS39" s="737"/>
      <c r="AT39" s="737"/>
      <c r="AU39" s="737"/>
      <c r="AV39" s="737"/>
      <c r="AW39" s="737"/>
      <c r="AX39" s="737"/>
      <c r="AY39" s="738"/>
      <c r="AZ39" s="659" t="s">
        <v>239</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78</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35556</v>
      </c>
      <c r="CS39" s="695"/>
      <c r="CT39" s="695"/>
      <c r="CU39" s="695"/>
      <c r="CV39" s="695"/>
      <c r="CW39" s="695"/>
      <c r="CX39" s="695"/>
      <c r="CY39" s="696"/>
      <c r="CZ39" s="664">
        <v>0.2</v>
      </c>
      <c r="DA39" s="692"/>
      <c r="DB39" s="692"/>
      <c r="DC39" s="697"/>
      <c r="DD39" s="668" t="s">
        <v>239</v>
      </c>
      <c r="DE39" s="695"/>
      <c r="DF39" s="695"/>
      <c r="DG39" s="695"/>
      <c r="DH39" s="695"/>
      <c r="DI39" s="695"/>
      <c r="DJ39" s="695"/>
      <c r="DK39" s="696"/>
      <c r="DL39" s="668" t="s">
        <v>239</v>
      </c>
      <c r="DM39" s="695"/>
      <c r="DN39" s="695"/>
      <c r="DO39" s="695"/>
      <c r="DP39" s="695"/>
      <c r="DQ39" s="695"/>
      <c r="DR39" s="695"/>
      <c r="DS39" s="695"/>
      <c r="DT39" s="695"/>
      <c r="DU39" s="695"/>
      <c r="DV39" s="696"/>
      <c r="DW39" s="664" t="s">
        <v>122</v>
      </c>
      <c r="DX39" s="692"/>
      <c r="DY39" s="692"/>
      <c r="DZ39" s="692"/>
      <c r="EA39" s="692"/>
      <c r="EB39" s="692"/>
      <c r="EC39" s="693"/>
    </row>
    <row r="40" spans="2:133" ht="11.25" customHeight="1" x14ac:dyDescent="0.15">
      <c r="AQ40" s="736" t="s">
        <v>337</v>
      </c>
      <c r="AR40" s="737"/>
      <c r="AS40" s="737"/>
      <c r="AT40" s="737"/>
      <c r="AU40" s="737"/>
      <c r="AV40" s="737"/>
      <c r="AW40" s="737"/>
      <c r="AX40" s="737"/>
      <c r="AY40" s="738"/>
      <c r="AZ40" s="659">
        <v>227015</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104</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20000</v>
      </c>
      <c r="CS40" s="660"/>
      <c r="CT40" s="660"/>
      <c r="CU40" s="660"/>
      <c r="CV40" s="660"/>
      <c r="CW40" s="660"/>
      <c r="CX40" s="660"/>
      <c r="CY40" s="661"/>
      <c r="CZ40" s="664">
        <v>0.1</v>
      </c>
      <c r="DA40" s="692"/>
      <c r="DB40" s="692"/>
      <c r="DC40" s="697"/>
      <c r="DD40" s="668" t="s">
        <v>239</v>
      </c>
      <c r="DE40" s="660"/>
      <c r="DF40" s="660"/>
      <c r="DG40" s="660"/>
      <c r="DH40" s="660"/>
      <c r="DI40" s="660"/>
      <c r="DJ40" s="660"/>
      <c r="DK40" s="661"/>
      <c r="DL40" s="668" t="s">
        <v>239</v>
      </c>
      <c r="DM40" s="660"/>
      <c r="DN40" s="660"/>
      <c r="DO40" s="660"/>
      <c r="DP40" s="660"/>
      <c r="DQ40" s="660"/>
      <c r="DR40" s="660"/>
      <c r="DS40" s="660"/>
      <c r="DT40" s="660"/>
      <c r="DU40" s="660"/>
      <c r="DV40" s="661"/>
      <c r="DW40" s="664" t="s">
        <v>239</v>
      </c>
      <c r="DX40" s="692"/>
      <c r="DY40" s="692"/>
      <c r="DZ40" s="692"/>
      <c r="EA40" s="692"/>
      <c r="EB40" s="692"/>
      <c r="EC40" s="693"/>
    </row>
    <row r="41" spans="2:133" ht="11.25" customHeight="1" x14ac:dyDescent="0.15">
      <c r="AQ41" s="746" t="s">
        <v>340</v>
      </c>
      <c r="AR41" s="747"/>
      <c r="AS41" s="747"/>
      <c r="AT41" s="747"/>
      <c r="AU41" s="747"/>
      <c r="AV41" s="747"/>
      <c r="AW41" s="747"/>
      <c r="AX41" s="747"/>
      <c r="AY41" s="748"/>
      <c r="AZ41" s="739">
        <v>632406</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326</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239</v>
      </c>
      <c r="DA41" s="692"/>
      <c r="DB41" s="692"/>
      <c r="DC41" s="697"/>
      <c r="DD41" s="668" t="s">
        <v>239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4341729</v>
      </c>
      <c r="CS42" s="660"/>
      <c r="CT42" s="660"/>
      <c r="CU42" s="660"/>
      <c r="CV42" s="660"/>
      <c r="CW42" s="660"/>
      <c r="CX42" s="660"/>
      <c r="CY42" s="661"/>
      <c r="CZ42" s="664">
        <v>26.2</v>
      </c>
      <c r="DA42" s="665"/>
      <c r="DB42" s="665"/>
      <c r="DC42" s="760"/>
      <c r="DD42" s="668">
        <v>992495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43201</v>
      </c>
      <c r="CS43" s="695"/>
      <c r="CT43" s="695"/>
      <c r="CU43" s="695"/>
      <c r="CV43" s="695"/>
      <c r="CW43" s="695"/>
      <c r="CX43" s="695"/>
      <c r="CY43" s="696"/>
      <c r="CZ43" s="664">
        <v>0.3</v>
      </c>
      <c r="DA43" s="692"/>
      <c r="DB43" s="692"/>
      <c r="DC43" s="697"/>
      <c r="DD43" s="668">
        <v>42489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347</v>
      </c>
      <c r="CD44" s="771" t="s">
        <v>298</v>
      </c>
      <c r="CE44" s="772"/>
      <c r="CF44" s="656" t="s">
        <v>348</v>
      </c>
      <c r="CG44" s="657"/>
      <c r="CH44" s="657"/>
      <c r="CI44" s="657"/>
      <c r="CJ44" s="657"/>
      <c r="CK44" s="657"/>
      <c r="CL44" s="657"/>
      <c r="CM44" s="657"/>
      <c r="CN44" s="657"/>
      <c r="CO44" s="657"/>
      <c r="CP44" s="657"/>
      <c r="CQ44" s="658"/>
      <c r="CR44" s="659">
        <v>3968640</v>
      </c>
      <c r="CS44" s="660"/>
      <c r="CT44" s="660"/>
      <c r="CU44" s="660"/>
      <c r="CV44" s="660"/>
      <c r="CW44" s="660"/>
      <c r="CX44" s="660"/>
      <c r="CY44" s="661"/>
      <c r="CZ44" s="664">
        <v>23.9</v>
      </c>
      <c r="DA44" s="665"/>
      <c r="DB44" s="665"/>
      <c r="DC44" s="760"/>
      <c r="DD44" s="668">
        <v>969637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349</v>
      </c>
      <c r="CG45" s="657"/>
      <c r="CH45" s="657"/>
      <c r="CI45" s="657"/>
      <c r="CJ45" s="657"/>
      <c r="CK45" s="657"/>
      <c r="CL45" s="657"/>
      <c r="CM45" s="657"/>
      <c r="CN45" s="657"/>
      <c r="CO45" s="657"/>
      <c r="CP45" s="657"/>
      <c r="CQ45" s="658"/>
      <c r="CR45" s="659">
        <v>2329945</v>
      </c>
      <c r="CS45" s="695"/>
      <c r="CT45" s="695"/>
      <c r="CU45" s="695"/>
      <c r="CV45" s="695"/>
      <c r="CW45" s="695"/>
      <c r="CX45" s="695"/>
      <c r="CY45" s="696"/>
      <c r="CZ45" s="664">
        <v>14</v>
      </c>
      <c r="DA45" s="692"/>
      <c r="DB45" s="692"/>
      <c r="DC45" s="697"/>
      <c r="DD45" s="668">
        <v>128034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350</v>
      </c>
      <c r="CG46" s="657"/>
      <c r="CH46" s="657"/>
      <c r="CI46" s="657"/>
      <c r="CJ46" s="657"/>
      <c r="CK46" s="657"/>
      <c r="CL46" s="657"/>
      <c r="CM46" s="657"/>
      <c r="CN46" s="657"/>
      <c r="CO46" s="657"/>
      <c r="CP46" s="657"/>
      <c r="CQ46" s="658"/>
      <c r="CR46" s="659">
        <v>1587602</v>
      </c>
      <c r="CS46" s="660"/>
      <c r="CT46" s="660"/>
      <c r="CU46" s="660"/>
      <c r="CV46" s="660"/>
      <c r="CW46" s="660"/>
      <c r="CX46" s="660"/>
      <c r="CY46" s="661"/>
      <c r="CZ46" s="664">
        <v>9.6</v>
      </c>
      <c r="DA46" s="665"/>
      <c r="DB46" s="665"/>
      <c r="DC46" s="760"/>
      <c r="DD46" s="668">
        <v>814110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351</v>
      </c>
      <c r="CG47" s="657"/>
      <c r="CH47" s="657"/>
      <c r="CI47" s="657"/>
      <c r="CJ47" s="657"/>
      <c r="CK47" s="657"/>
      <c r="CL47" s="657"/>
      <c r="CM47" s="657"/>
      <c r="CN47" s="657"/>
      <c r="CO47" s="657"/>
      <c r="CP47" s="657"/>
      <c r="CQ47" s="658"/>
      <c r="CR47" s="659">
        <v>373089</v>
      </c>
      <c r="CS47" s="695"/>
      <c r="CT47" s="695"/>
      <c r="CU47" s="695"/>
      <c r="CV47" s="695"/>
      <c r="CW47" s="695"/>
      <c r="CX47" s="695"/>
      <c r="CY47" s="696"/>
      <c r="CZ47" s="664">
        <v>2.2000000000000002</v>
      </c>
      <c r="DA47" s="692"/>
      <c r="DB47" s="692"/>
      <c r="DC47" s="697"/>
      <c r="DD47" s="668">
        <v>22858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352</v>
      </c>
      <c r="CG48" s="657"/>
      <c r="CH48" s="657"/>
      <c r="CI48" s="657"/>
      <c r="CJ48" s="657"/>
      <c r="CK48" s="657"/>
      <c r="CL48" s="657"/>
      <c r="CM48" s="657"/>
      <c r="CN48" s="657"/>
      <c r="CO48" s="657"/>
      <c r="CP48" s="657"/>
      <c r="CQ48" s="658"/>
      <c r="CR48" s="659" t="s">
        <v>122</v>
      </c>
      <c r="CS48" s="660"/>
      <c r="CT48" s="660"/>
      <c r="CU48" s="660"/>
      <c r="CV48" s="660"/>
      <c r="CW48" s="660"/>
      <c r="CX48" s="660"/>
      <c r="CY48" s="661"/>
      <c r="CZ48" s="664" t="s">
        <v>122</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353</v>
      </c>
      <c r="CE49" s="705"/>
      <c r="CF49" s="705"/>
      <c r="CG49" s="705"/>
      <c r="CH49" s="705"/>
      <c r="CI49" s="705"/>
      <c r="CJ49" s="705"/>
      <c r="CK49" s="705"/>
      <c r="CL49" s="705"/>
      <c r="CM49" s="705"/>
      <c r="CN49" s="705"/>
      <c r="CO49" s="705"/>
      <c r="CP49" s="705"/>
      <c r="CQ49" s="706"/>
      <c r="CR49" s="739">
        <v>16584411</v>
      </c>
      <c r="CS49" s="729"/>
      <c r="CT49" s="729"/>
      <c r="CU49" s="729"/>
      <c r="CV49" s="729"/>
      <c r="CW49" s="729"/>
      <c r="CX49" s="729"/>
      <c r="CY49" s="761"/>
      <c r="CZ49" s="744">
        <v>100</v>
      </c>
      <c r="DA49" s="762"/>
      <c r="DB49" s="762"/>
      <c r="DC49" s="763"/>
      <c r="DD49" s="764">
        <v>10467693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2bxBTsXFVBOQZOy+a5H3baJysIwmPUX8z2k4St6LT7U3+bIIlMdjxs6yr7oYgznMx/thliLFKnSmjC3ayKe0Ug==" saltValue="RFo4wqQnZ+6e/FR8vDgR7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109375" style="269" customWidth="1"/>
    <col min="131" max="131" width="1.57031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376</v>
      </c>
      <c r="C7" s="792"/>
      <c r="D7" s="792"/>
      <c r="E7" s="792"/>
      <c r="F7" s="792"/>
      <c r="G7" s="792"/>
      <c r="H7" s="792"/>
      <c r="I7" s="792"/>
      <c r="J7" s="792"/>
      <c r="K7" s="792"/>
      <c r="L7" s="792"/>
      <c r="M7" s="792"/>
      <c r="N7" s="792"/>
      <c r="O7" s="792"/>
      <c r="P7" s="793"/>
      <c r="Q7" s="794">
        <v>17250</v>
      </c>
      <c r="R7" s="795"/>
      <c r="S7" s="795"/>
      <c r="T7" s="795"/>
      <c r="U7" s="795"/>
      <c r="V7" s="795">
        <v>16584</v>
      </c>
      <c r="W7" s="795"/>
      <c r="X7" s="795"/>
      <c r="Y7" s="795"/>
      <c r="Z7" s="795"/>
      <c r="AA7" s="795">
        <v>666</v>
      </c>
      <c r="AB7" s="795"/>
      <c r="AC7" s="795"/>
      <c r="AD7" s="795"/>
      <c r="AE7" s="796"/>
      <c r="AF7" s="797">
        <v>659</v>
      </c>
      <c r="AG7" s="798"/>
      <c r="AH7" s="798"/>
      <c r="AI7" s="798"/>
      <c r="AJ7" s="799"/>
      <c r="AK7" s="834" t="s">
        <v>552</v>
      </c>
      <c r="AL7" s="835"/>
      <c r="AM7" s="835"/>
      <c r="AN7" s="835"/>
      <c r="AO7" s="835"/>
      <c r="AP7" s="835">
        <v>21936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560</v>
      </c>
      <c r="BT7" s="839"/>
      <c r="BU7" s="839"/>
      <c r="BV7" s="839"/>
      <c r="BW7" s="839"/>
      <c r="BX7" s="839"/>
      <c r="BY7" s="839"/>
      <c r="BZ7" s="839"/>
      <c r="CA7" s="839"/>
      <c r="CB7" s="839"/>
      <c r="CC7" s="839"/>
      <c r="CD7" s="839"/>
      <c r="CE7" s="839"/>
      <c r="CF7" s="839"/>
      <c r="CG7" s="840"/>
      <c r="CH7" s="831">
        <v>-3</v>
      </c>
      <c r="CI7" s="832"/>
      <c r="CJ7" s="832"/>
      <c r="CK7" s="832"/>
      <c r="CL7" s="833"/>
      <c r="CM7" s="831">
        <v>2</v>
      </c>
      <c r="CN7" s="832"/>
      <c r="CO7" s="832"/>
      <c r="CP7" s="832"/>
      <c r="CQ7" s="833"/>
      <c r="CR7" s="831">
        <v>80</v>
      </c>
      <c r="CS7" s="832"/>
      <c r="CT7" s="832"/>
      <c r="CU7" s="832"/>
      <c r="CV7" s="833"/>
      <c r="CW7" s="831" t="s">
        <v>493</v>
      </c>
      <c r="CX7" s="832"/>
      <c r="CY7" s="832"/>
      <c r="CZ7" s="832"/>
      <c r="DA7" s="833"/>
      <c r="DB7" s="831" t="s">
        <v>493</v>
      </c>
      <c r="DC7" s="832"/>
      <c r="DD7" s="832"/>
      <c r="DE7" s="832"/>
      <c r="DF7" s="833"/>
      <c r="DG7" s="831" t="s">
        <v>493</v>
      </c>
      <c r="DH7" s="832"/>
      <c r="DI7" s="832"/>
      <c r="DJ7" s="832"/>
      <c r="DK7" s="833"/>
      <c r="DL7" s="831" t="s">
        <v>493</v>
      </c>
      <c r="DM7" s="832"/>
      <c r="DN7" s="832"/>
      <c r="DO7" s="832"/>
      <c r="DP7" s="833"/>
      <c r="DQ7" s="831" t="s">
        <v>493</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561</v>
      </c>
      <c r="BT8" s="829"/>
      <c r="BU8" s="829"/>
      <c r="BV8" s="829"/>
      <c r="BW8" s="829"/>
      <c r="BX8" s="829"/>
      <c r="BY8" s="829"/>
      <c r="BZ8" s="829"/>
      <c r="CA8" s="829"/>
      <c r="CB8" s="829"/>
      <c r="CC8" s="829"/>
      <c r="CD8" s="829"/>
      <c r="CE8" s="829"/>
      <c r="CF8" s="829"/>
      <c r="CG8" s="830"/>
      <c r="CH8" s="841">
        <v>2</v>
      </c>
      <c r="CI8" s="842"/>
      <c r="CJ8" s="842"/>
      <c r="CK8" s="842"/>
      <c r="CL8" s="843"/>
      <c r="CM8" s="841">
        <v>29</v>
      </c>
      <c r="CN8" s="842"/>
      <c r="CO8" s="842"/>
      <c r="CP8" s="842"/>
      <c r="CQ8" s="843"/>
      <c r="CR8" s="841">
        <v>20</v>
      </c>
      <c r="CS8" s="842"/>
      <c r="CT8" s="842"/>
      <c r="CU8" s="842"/>
      <c r="CV8" s="843"/>
      <c r="CW8" s="841" t="s">
        <v>493</v>
      </c>
      <c r="CX8" s="842"/>
      <c r="CY8" s="842"/>
      <c r="CZ8" s="842"/>
      <c r="DA8" s="843"/>
      <c r="DB8" s="841" t="s">
        <v>493</v>
      </c>
      <c r="DC8" s="842"/>
      <c r="DD8" s="842"/>
      <c r="DE8" s="842"/>
      <c r="DF8" s="843"/>
      <c r="DG8" s="841" t="s">
        <v>493</v>
      </c>
      <c r="DH8" s="842"/>
      <c r="DI8" s="842"/>
      <c r="DJ8" s="842"/>
      <c r="DK8" s="843"/>
      <c r="DL8" s="841" t="s">
        <v>493</v>
      </c>
      <c r="DM8" s="842"/>
      <c r="DN8" s="842"/>
      <c r="DO8" s="842"/>
      <c r="DP8" s="843"/>
      <c r="DQ8" s="841" t="s">
        <v>493</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378</v>
      </c>
      <c r="B23" s="850" t="s">
        <v>379</v>
      </c>
      <c r="C23" s="851"/>
      <c r="D23" s="851"/>
      <c r="E23" s="851"/>
      <c r="F23" s="851"/>
      <c r="G23" s="851"/>
      <c r="H23" s="851"/>
      <c r="I23" s="851"/>
      <c r="J23" s="851"/>
      <c r="K23" s="851"/>
      <c r="L23" s="851"/>
      <c r="M23" s="851"/>
      <c r="N23" s="851"/>
      <c r="O23" s="851"/>
      <c r="P23" s="852"/>
      <c r="Q23" s="853">
        <v>17250</v>
      </c>
      <c r="R23" s="854"/>
      <c r="S23" s="854"/>
      <c r="T23" s="854"/>
      <c r="U23" s="854"/>
      <c r="V23" s="854">
        <v>16584</v>
      </c>
      <c r="W23" s="854"/>
      <c r="X23" s="854"/>
      <c r="Y23" s="854"/>
      <c r="Z23" s="854"/>
      <c r="AA23" s="854">
        <v>666</v>
      </c>
      <c r="AB23" s="854"/>
      <c r="AC23" s="854"/>
      <c r="AD23" s="854"/>
      <c r="AE23" s="855"/>
      <c r="AF23" s="856">
        <v>659</v>
      </c>
      <c r="AG23" s="854"/>
      <c r="AH23" s="854"/>
      <c r="AI23" s="854"/>
      <c r="AJ23" s="857"/>
      <c r="AK23" s="858"/>
      <c r="AL23" s="859"/>
      <c r="AM23" s="859"/>
      <c r="AN23" s="859"/>
      <c r="AO23" s="859"/>
      <c r="AP23" s="854">
        <v>21936</v>
      </c>
      <c r="AQ23" s="854"/>
      <c r="AR23" s="854"/>
      <c r="AS23" s="854"/>
      <c r="AT23" s="854"/>
      <c r="AU23" s="860"/>
      <c r="AV23" s="860"/>
      <c r="AW23" s="860"/>
      <c r="AX23" s="860"/>
      <c r="AY23" s="861"/>
      <c r="AZ23" s="869" t="s">
        <v>122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359</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390</v>
      </c>
      <c r="C28" s="792"/>
      <c r="D28" s="792"/>
      <c r="E28" s="792"/>
      <c r="F28" s="792"/>
      <c r="G28" s="792"/>
      <c r="H28" s="792"/>
      <c r="I28" s="792"/>
      <c r="J28" s="792"/>
      <c r="K28" s="792"/>
      <c r="L28" s="792"/>
      <c r="M28" s="792"/>
      <c r="N28" s="792"/>
      <c r="O28" s="792"/>
      <c r="P28" s="793"/>
      <c r="Q28" s="882">
        <v>2565</v>
      </c>
      <c r="R28" s="883"/>
      <c r="S28" s="883"/>
      <c r="T28" s="883"/>
      <c r="U28" s="883"/>
      <c r="V28" s="883">
        <v>2550</v>
      </c>
      <c r="W28" s="883"/>
      <c r="X28" s="883"/>
      <c r="Y28" s="883"/>
      <c r="Z28" s="883"/>
      <c r="AA28" s="883">
        <v>15</v>
      </c>
      <c r="AB28" s="883"/>
      <c r="AC28" s="883"/>
      <c r="AD28" s="883"/>
      <c r="AE28" s="884"/>
      <c r="AF28" s="885">
        <v>15</v>
      </c>
      <c r="AG28" s="883"/>
      <c r="AH28" s="883"/>
      <c r="AI28" s="883"/>
      <c r="AJ28" s="886"/>
      <c r="AK28" s="887">
        <v>110</v>
      </c>
      <c r="AL28" s="878"/>
      <c r="AM28" s="878"/>
      <c r="AN28" s="878"/>
      <c r="AO28" s="878"/>
      <c r="AP28" s="878" t="s">
        <v>493</v>
      </c>
      <c r="AQ28" s="878"/>
      <c r="AR28" s="878"/>
      <c r="AS28" s="878"/>
      <c r="AT28" s="878"/>
      <c r="AU28" s="878" t="s">
        <v>493</v>
      </c>
      <c r="AV28" s="878"/>
      <c r="AW28" s="878"/>
      <c r="AX28" s="878"/>
      <c r="AY28" s="878"/>
      <c r="AZ28" s="879" t="s">
        <v>493</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391</v>
      </c>
      <c r="C29" s="816"/>
      <c r="D29" s="816"/>
      <c r="E29" s="816"/>
      <c r="F29" s="816"/>
      <c r="G29" s="816"/>
      <c r="H29" s="816"/>
      <c r="I29" s="816"/>
      <c r="J29" s="816"/>
      <c r="K29" s="816"/>
      <c r="L29" s="816"/>
      <c r="M29" s="816"/>
      <c r="N29" s="816"/>
      <c r="O29" s="816"/>
      <c r="P29" s="817"/>
      <c r="Q29" s="818">
        <v>310</v>
      </c>
      <c r="R29" s="819"/>
      <c r="S29" s="819"/>
      <c r="T29" s="819"/>
      <c r="U29" s="819"/>
      <c r="V29" s="819">
        <v>310</v>
      </c>
      <c r="W29" s="819"/>
      <c r="X29" s="819"/>
      <c r="Y29" s="819"/>
      <c r="Z29" s="819"/>
      <c r="AA29" s="819">
        <v>0</v>
      </c>
      <c r="AB29" s="819"/>
      <c r="AC29" s="819"/>
      <c r="AD29" s="819"/>
      <c r="AE29" s="820"/>
      <c r="AF29" s="821">
        <v>0</v>
      </c>
      <c r="AG29" s="822"/>
      <c r="AH29" s="822"/>
      <c r="AI29" s="822"/>
      <c r="AJ29" s="823"/>
      <c r="AK29" s="890">
        <v>11</v>
      </c>
      <c r="AL29" s="891"/>
      <c r="AM29" s="891"/>
      <c r="AN29" s="891"/>
      <c r="AO29" s="891"/>
      <c r="AP29" s="891" t="s">
        <v>493</v>
      </c>
      <c r="AQ29" s="891"/>
      <c r="AR29" s="891"/>
      <c r="AS29" s="891"/>
      <c r="AT29" s="891"/>
      <c r="AU29" s="891" t="s">
        <v>493</v>
      </c>
      <c r="AV29" s="891"/>
      <c r="AW29" s="891"/>
      <c r="AX29" s="891"/>
      <c r="AY29" s="891"/>
      <c r="AZ29" s="892" t="s">
        <v>493</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392</v>
      </c>
      <c r="C30" s="816"/>
      <c r="D30" s="816"/>
      <c r="E30" s="816"/>
      <c r="F30" s="816"/>
      <c r="G30" s="816"/>
      <c r="H30" s="816"/>
      <c r="I30" s="816"/>
      <c r="J30" s="816"/>
      <c r="K30" s="816"/>
      <c r="L30" s="816"/>
      <c r="M30" s="816"/>
      <c r="N30" s="816"/>
      <c r="O30" s="816"/>
      <c r="P30" s="817"/>
      <c r="Q30" s="818">
        <v>1832</v>
      </c>
      <c r="R30" s="819"/>
      <c r="S30" s="819"/>
      <c r="T30" s="819"/>
      <c r="U30" s="819"/>
      <c r="V30" s="819">
        <v>1757</v>
      </c>
      <c r="W30" s="819"/>
      <c r="X30" s="819"/>
      <c r="Y30" s="819"/>
      <c r="Z30" s="819"/>
      <c r="AA30" s="819">
        <v>75</v>
      </c>
      <c r="AB30" s="819"/>
      <c r="AC30" s="819"/>
      <c r="AD30" s="819"/>
      <c r="AE30" s="820"/>
      <c r="AF30" s="821">
        <v>75</v>
      </c>
      <c r="AG30" s="822"/>
      <c r="AH30" s="822"/>
      <c r="AI30" s="822"/>
      <c r="AJ30" s="823"/>
      <c r="AK30" s="890">
        <v>249</v>
      </c>
      <c r="AL30" s="891"/>
      <c r="AM30" s="891"/>
      <c r="AN30" s="891"/>
      <c r="AO30" s="891"/>
      <c r="AP30" s="891" t="s">
        <v>493</v>
      </c>
      <c r="AQ30" s="891"/>
      <c r="AR30" s="891"/>
      <c r="AS30" s="891"/>
      <c r="AT30" s="891"/>
      <c r="AU30" s="891" t="s">
        <v>493</v>
      </c>
      <c r="AV30" s="891"/>
      <c r="AW30" s="891"/>
      <c r="AX30" s="891"/>
      <c r="AY30" s="891"/>
      <c r="AZ30" s="892" t="s">
        <v>493</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393</v>
      </c>
      <c r="C31" s="816"/>
      <c r="D31" s="816"/>
      <c r="E31" s="816"/>
      <c r="F31" s="816"/>
      <c r="G31" s="816"/>
      <c r="H31" s="816"/>
      <c r="I31" s="816"/>
      <c r="J31" s="816"/>
      <c r="K31" s="816"/>
      <c r="L31" s="816"/>
      <c r="M31" s="816"/>
      <c r="N31" s="816"/>
      <c r="O31" s="816"/>
      <c r="P31" s="817"/>
      <c r="Q31" s="818">
        <v>504</v>
      </c>
      <c r="R31" s="819"/>
      <c r="S31" s="819"/>
      <c r="T31" s="819"/>
      <c r="U31" s="819"/>
      <c r="V31" s="819">
        <v>474</v>
      </c>
      <c r="W31" s="819"/>
      <c r="X31" s="819"/>
      <c r="Y31" s="819"/>
      <c r="Z31" s="819"/>
      <c r="AA31" s="819">
        <v>30</v>
      </c>
      <c r="AB31" s="819"/>
      <c r="AC31" s="819"/>
      <c r="AD31" s="819"/>
      <c r="AE31" s="820"/>
      <c r="AF31" s="821">
        <v>359</v>
      </c>
      <c r="AG31" s="822"/>
      <c r="AH31" s="822"/>
      <c r="AI31" s="822"/>
      <c r="AJ31" s="823"/>
      <c r="AK31" s="890">
        <v>19</v>
      </c>
      <c r="AL31" s="891"/>
      <c r="AM31" s="891"/>
      <c r="AN31" s="891"/>
      <c r="AO31" s="891"/>
      <c r="AP31" s="891">
        <v>2018</v>
      </c>
      <c r="AQ31" s="891"/>
      <c r="AR31" s="891"/>
      <c r="AS31" s="891"/>
      <c r="AT31" s="891"/>
      <c r="AU31" s="891">
        <v>291</v>
      </c>
      <c r="AV31" s="891"/>
      <c r="AW31" s="891"/>
      <c r="AX31" s="891"/>
      <c r="AY31" s="891"/>
      <c r="AZ31" s="892" t="s">
        <v>493</v>
      </c>
      <c r="BA31" s="892"/>
      <c r="BB31" s="892"/>
      <c r="BC31" s="892"/>
      <c r="BD31" s="892"/>
      <c r="BE31" s="888" t="s">
        <v>394</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395</v>
      </c>
      <c r="C32" s="816"/>
      <c r="D32" s="816"/>
      <c r="E32" s="816"/>
      <c r="F32" s="816"/>
      <c r="G32" s="816"/>
      <c r="H32" s="816"/>
      <c r="I32" s="816"/>
      <c r="J32" s="816"/>
      <c r="K32" s="816"/>
      <c r="L32" s="816"/>
      <c r="M32" s="816"/>
      <c r="N32" s="816"/>
      <c r="O32" s="816"/>
      <c r="P32" s="817"/>
      <c r="Q32" s="818">
        <v>1027</v>
      </c>
      <c r="R32" s="819"/>
      <c r="S32" s="819"/>
      <c r="T32" s="819"/>
      <c r="U32" s="819"/>
      <c r="V32" s="819">
        <v>946</v>
      </c>
      <c r="W32" s="819"/>
      <c r="X32" s="819"/>
      <c r="Y32" s="819"/>
      <c r="Z32" s="819"/>
      <c r="AA32" s="819">
        <v>81</v>
      </c>
      <c r="AB32" s="819"/>
      <c r="AC32" s="819"/>
      <c r="AD32" s="819"/>
      <c r="AE32" s="820"/>
      <c r="AF32" s="821">
        <v>481</v>
      </c>
      <c r="AG32" s="822"/>
      <c r="AH32" s="822"/>
      <c r="AI32" s="822"/>
      <c r="AJ32" s="823"/>
      <c r="AK32" s="890">
        <v>493</v>
      </c>
      <c r="AL32" s="891"/>
      <c r="AM32" s="891"/>
      <c r="AN32" s="891"/>
      <c r="AO32" s="891"/>
      <c r="AP32" s="891">
        <v>4853</v>
      </c>
      <c r="AQ32" s="891"/>
      <c r="AR32" s="891"/>
      <c r="AS32" s="891"/>
      <c r="AT32" s="891"/>
      <c r="AU32" s="891">
        <v>4475</v>
      </c>
      <c r="AV32" s="891"/>
      <c r="AW32" s="891"/>
      <c r="AX32" s="891"/>
      <c r="AY32" s="891"/>
      <c r="AZ32" s="892" t="s">
        <v>493</v>
      </c>
      <c r="BA32" s="892"/>
      <c r="BB32" s="892"/>
      <c r="BC32" s="892"/>
      <c r="BD32" s="892"/>
      <c r="BE32" s="888" t="s">
        <v>394</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396</v>
      </c>
      <c r="C33" s="816"/>
      <c r="D33" s="816"/>
      <c r="E33" s="816"/>
      <c r="F33" s="816"/>
      <c r="G33" s="816"/>
      <c r="H33" s="816"/>
      <c r="I33" s="816"/>
      <c r="J33" s="816"/>
      <c r="K33" s="816"/>
      <c r="L33" s="816"/>
      <c r="M33" s="816"/>
      <c r="N33" s="816"/>
      <c r="O33" s="816"/>
      <c r="P33" s="817"/>
      <c r="Q33" s="818">
        <v>37</v>
      </c>
      <c r="R33" s="819"/>
      <c r="S33" s="819"/>
      <c r="T33" s="819"/>
      <c r="U33" s="819"/>
      <c r="V33" s="819">
        <v>37</v>
      </c>
      <c r="W33" s="819"/>
      <c r="X33" s="819"/>
      <c r="Y33" s="819"/>
      <c r="Z33" s="819"/>
      <c r="AA33" s="819">
        <v>0</v>
      </c>
      <c r="AB33" s="819"/>
      <c r="AC33" s="819"/>
      <c r="AD33" s="819"/>
      <c r="AE33" s="820"/>
      <c r="AF33" s="821">
        <v>0</v>
      </c>
      <c r="AG33" s="822"/>
      <c r="AH33" s="822"/>
      <c r="AI33" s="822"/>
      <c r="AJ33" s="823"/>
      <c r="AK33" s="890">
        <v>5</v>
      </c>
      <c r="AL33" s="891"/>
      <c r="AM33" s="891"/>
      <c r="AN33" s="891"/>
      <c r="AO33" s="891"/>
      <c r="AP33" s="891">
        <v>101</v>
      </c>
      <c r="AQ33" s="891"/>
      <c r="AR33" s="891"/>
      <c r="AS33" s="891"/>
      <c r="AT33" s="891"/>
      <c r="AU33" s="891">
        <v>101</v>
      </c>
      <c r="AV33" s="891"/>
      <c r="AW33" s="891"/>
      <c r="AX33" s="891"/>
      <c r="AY33" s="891"/>
      <c r="AZ33" s="892" t="s">
        <v>493</v>
      </c>
      <c r="BA33" s="892"/>
      <c r="BB33" s="892"/>
      <c r="BC33" s="892"/>
      <c r="BD33" s="892"/>
      <c r="BE33" s="888" t="s">
        <v>397</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378</v>
      </c>
      <c r="B63" s="850" t="s">
        <v>399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931</v>
      </c>
      <c r="AG63" s="902"/>
      <c r="AH63" s="902"/>
      <c r="AI63" s="902"/>
      <c r="AJ63" s="903"/>
      <c r="AK63" s="904"/>
      <c r="AL63" s="899"/>
      <c r="AM63" s="899"/>
      <c r="AN63" s="899"/>
      <c r="AO63" s="899"/>
      <c r="AP63" s="902">
        <v>6972</v>
      </c>
      <c r="AQ63" s="902"/>
      <c r="AR63" s="902"/>
      <c r="AS63" s="902"/>
      <c r="AT63" s="902"/>
      <c r="AU63" s="902">
        <v>4867</v>
      </c>
      <c r="AV63" s="902"/>
      <c r="AW63" s="902"/>
      <c r="AX63" s="902"/>
      <c r="AY63" s="902"/>
      <c r="AZ63" s="906"/>
      <c r="BA63" s="906"/>
      <c r="BB63" s="906"/>
      <c r="BC63" s="906"/>
      <c r="BD63" s="906"/>
      <c r="BE63" s="907"/>
      <c r="BF63" s="907"/>
      <c r="BG63" s="907"/>
      <c r="BH63" s="907"/>
      <c r="BI63" s="908"/>
      <c r="BJ63" s="909" t="s">
        <v>122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401</v>
      </c>
      <c r="B66" s="801"/>
      <c r="C66" s="801"/>
      <c r="D66" s="801"/>
      <c r="E66" s="801"/>
      <c r="F66" s="801"/>
      <c r="G66" s="801"/>
      <c r="H66" s="801"/>
      <c r="I66" s="801"/>
      <c r="J66" s="801"/>
      <c r="K66" s="801"/>
      <c r="L66" s="801"/>
      <c r="M66" s="801"/>
      <c r="N66" s="801"/>
      <c r="O66" s="801"/>
      <c r="P66" s="802"/>
      <c r="Q66" s="777" t="s">
        <v>382</v>
      </c>
      <c r="R66" s="778"/>
      <c r="S66" s="778"/>
      <c r="T66" s="778"/>
      <c r="U66" s="779"/>
      <c r="V66" s="777" t="s">
        <v>383</v>
      </c>
      <c r="W66" s="778"/>
      <c r="X66" s="778"/>
      <c r="Y66" s="778"/>
      <c r="Z66" s="779"/>
      <c r="AA66" s="777" t="s">
        <v>384</v>
      </c>
      <c r="AB66" s="778"/>
      <c r="AC66" s="778"/>
      <c r="AD66" s="778"/>
      <c r="AE66" s="779"/>
      <c r="AF66" s="912" t="s">
        <v>385</v>
      </c>
      <c r="AG66" s="873"/>
      <c r="AH66" s="873"/>
      <c r="AI66" s="873"/>
      <c r="AJ66" s="913"/>
      <c r="AK66" s="777" t="s">
        <v>386</v>
      </c>
      <c r="AL66" s="801"/>
      <c r="AM66" s="801"/>
      <c r="AN66" s="801"/>
      <c r="AO66" s="802"/>
      <c r="AP66" s="777" t="s">
        <v>387</v>
      </c>
      <c r="AQ66" s="778"/>
      <c r="AR66" s="778"/>
      <c r="AS66" s="778"/>
      <c r="AT66" s="779"/>
      <c r="AU66" s="777" t="s">
        <v>402</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553</v>
      </c>
      <c r="C68" s="930"/>
      <c r="D68" s="930"/>
      <c r="E68" s="930"/>
      <c r="F68" s="930"/>
      <c r="G68" s="930"/>
      <c r="H68" s="930"/>
      <c r="I68" s="930"/>
      <c r="J68" s="930"/>
      <c r="K68" s="930"/>
      <c r="L68" s="930"/>
      <c r="M68" s="930"/>
      <c r="N68" s="930"/>
      <c r="O68" s="930"/>
      <c r="P68" s="931"/>
      <c r="Q68" s="932">
        <v>4006</v>
      </c>
      <c r="R68" s="926"/>
      <c r="S68" s="926"/>
      <c r="T68" s="926"/>
      <c r="U68" s="926"/>
      <c r="V68" s="926">
        <v>3958</v>
      </c>
      <c r="W68" s="926"/>
      <c r="X68" s="926"/>
      <c r="Y68" s="926"/>
      <c r="Z68" s="926"/>
      <c r="AA68" s="926">
        <v>48</v>
      </c>
      <c r="AB68" s="926"/>
      <c r="AC68" s="926"/>
      <c r="AD68" s="926"/>
      <c r="AE68" s="926"/>
      <c r="AF68" s="926">
        <v>48</v>
      </c>
      <c r="AG68" s="926"/>
      <c r="AH68" s="926"/>
      <c r="AI68" s="926"/>
      <c r="AJ68" s="926"/>
      <c r="AK68" s="926" t="s">
        <v>493</v>
      </c>
      <c r="AL68" s="926"/>
      <c r="AM68" s="926"/>
      <c r="AN68" s="926"/>
      <c r="AO68" s="926"/>
      <c r="AP68" s="926">
        <v>217</v>
      </c>
      <c r="AQ68" s="926"/>
      <c r="AR68" s="926"/>
      <c r="AS68" s="926"/>
      <c r="AT68" s="926"/>
      <c r="AU68" s="926">
        <v>112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554</v>
      </c>
      <c r="C69" s="934"/>
      <c r="D69" s="934"/>
      <c r="E69" s="934"/>
      <c r="F69" s="934"/>
      <c r="G69" s="934"/>
      <c r="H69" s="934"/>
      <c r="I69" s="934"/>
      <c r="J69" s="934"/>
      <c r="K69" s="934"/>
      <c r="L69" s="934"/>
      <c r="M69" s="934"/>
      <c r="N69" s="934"/>
      <c r="O69" s="934"/>
      <c r="P69" s="935"/>
      <c r="Q69" s="936">
        <v>17</v>
      </c>
      <c r="R69" s="891"/>
      <c r="S69" s="891"/>
      <c r="T69" s="891"/>
      <c r="U69" s="891"/>
      <c r="V69" s="891">
        <v>14</v>
      </c>
      <c r="W69" s="891"/>
      <c r="X69" s="891"/>
      <c r="Y69" s="891"/>
      <c r="Z69" s="891"/>
      <c r="AA69" s="891">
        <v>3</v>
      </c>
      <c r="AB69" s="891"/>
      <c r="AC69" s="891"/>
      <c r="AD69" s="891"/>
      <c r="AE69" s="891"/>
      <c r="AF69" s="891">
        <v>3</v>
      </c>
      <c r="AG69" s="891"/>
      <c r="AH69" s="891"/>
      <c r="AI69" s="891"/>
      <c r="AJ69" s="891"/>
      <c r="AK69" s="891" t="s">
        <v>493</v>
      </c>
      <c r="AL69" s="891"/>
      <c r="AM69" s="891"/>
      <c r="AN69" s="891"/>
      <c r="AO69" s="891"/>
      <c r="AP69" s="891" t="s">
        <v>493</v>
      </c>
      <c r="AQ69" s="891"/>
      <c r="AR69" s="891"/>
      <c r="AS69" s="891"/>
      <c r="AT69" s="891"/>
      <c r="AU69" s="891" t="s">
        <v>493</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555</v>
      </c>
      <c r="C70" s="934"/>
      <c r="D70" s="934"/>
      <c r="E70" s="934"/>
      <c r="F70" s="934"/>
      <c r="G70" s="934"/>
      <c r="H70" s="934"/>
      <c r="I70" s="934"/>
      <c r="J70" s="934"/>
      <c r="K70" s="934"/>
      <c r="L70" s="934"/>
      <c r="M70" s="934"/>
      <c r="N70" s="934"/>
      <c r="O70" s="934"/>
      <c r="P70" s="935"/>
      <c r="Q70" s="936" t="s">
        <v>493</v>
      </c>
      <c r="R70" s="891"/>
      <c r="S70" s="891"/>
      <c r="T70" s="891"/>
      <c r="U70" s="891"/>
      <c r="V70" s="891" t="s">
        <v>493</v>
      </c>
      <c r="W70" s="891"/>
      <c r="X70" s="891"/>
      <c r="Y70" s="891"/>
      <c r="Z70" s="891"/>
      <c r="AA70" s="891" t="s">
        <v>493</v>
      </c>
      <c r="AB70" s="891"/>
      <c r="AC70" s="891"/>
      <c r="AD70" s="891"/>
      <c r="AE70" s="891"/>
      <c r="AF70" s="891">
        <v>52</v>
      </c>
      <c r="AG70" s="891"/>
      <c r="AH70" s="891"/>
      <c r="AI70" s="891"/>
      <c r="AJ70" s="891"/>
      <c r="AK70" s="891" t="s">
        <v>493</v>
      </c>
      <c r="AL70" s="891"/>
      <c r="AM70" s="891"/>
      <c r="AN70" s="891"/>
      <c r="AO70" s="891"/>
      <c r="AP70" s="891" t="s">
        <v>493</v>
      </c>
      <c r="AQ70" s="891"/>
      <c r="AR70" s="891"/>
      <c r="AS70" s="891"/>
      <c r="AT70" s="891"/>
      <c r="AU70" s="891" t="s">
        <v>493</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556</v>
      </c>
      <c r="C71" s="934"/>
      <c r="D71" s="934"/>
      <c r="E71" s="934"/>
      <c r="F71" s="934"/>
      <c r="G71" s="934"/>
      <c r="H71" s="934"/>
      <c r="I71" s="934"/>
      <c r="J71" s="934"/>
      <c r="K71" s="934"/>
      <c r="L71" s="934"/>
      <c r="M71" s="934"/>
      <c r="N71" s="934"/>
      <c r="O71" s="934"/>
      <c r="P71" s="935"/>
      <c r="Q71" s="936" t="s">
        <v>493</v>
      </c>
      <c r="R71" s="891"/>
      <c r="S71" s="891"/>
      <c r="T71" s="891"/>
      <c r="U71" s="891"/>
      <c r="V71" s="891" t="s">
        <v>493</v>
      </c>
      <c r="W71" s="891"/>
      <c r="X71" s="891"/>
      <c r="Y71" s="891"/>
      <c r="Z71" s="891"/>
      <c r="AA71" s="891" t="s">
        <v>493</v>
      </c>
      <c r="AB71" s="891"/>
      <c r="AC71" s="891"/>
      <c r="AD71" s="891"/>
      <c r="AE71" s="891"/>
      <c r="AF71" s="891" t="s">
        <v>493</v>
      </c>
      <c r="AG71" s="891"/>
      <c r="AH71" s="891"/>
      <c r="AI71" s="891"/>
      <c r="AJ71" s="891"/>
      <c r="AK71" s="891" t="s">
        <v>493</v>
      </c>
      <c r="AL71" s="891"/>
      <c r="AM71" s="891"/>
      <c r="AN71" s="891"/>
      <c r="AO71" s="891"/>
      <c r="AP71" s="891" t="s">
        <v>493</v>
      </c>
      <c r="AQ71" s="891"/>
      <c r="AR71" s="891"/>
      <c r="AS71" s="891"/>
      <c r="AT71" s="891"/>
      <c r="AU71" s="891" t="s">
        <v>493</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557</v>
      </c>
      <c r="C72" s="934"/>
      <c r="D72" s="934"/>
      <c r="E72" s="934"/>
      <c r="F72" s="934"/>
      <c r="G72" s="934"/>
      <c r="H72" s="934"/>
      <c r="I72" s="934"/>
      <c r="J72" s="934"/>
      <c r="K72" s="934"/>
      <c r="L72" s="934"/>
      <c r="M72" s="934"/>
      <c r="N72" s="934"/>
      <c r="O72" s="934"/>
      <c r="P72" s="935"/>
      <c r="Q72" s="936" t="s">
        <v>493</v>
      </c>
      <c r="R72" s="891"/>
      <c r="S72" s="891"/>
      <c r="T72" s="891"/>
      <c r="U72" s="891"/>
      <c r="V72" s="891" t="s">
        <v>493</v>
      </c>
      <c r="W72" s="891"/>
      <c r="X72" s="891"/>
      <c r="Y72" s="891"/>
      <c r="Z72" s="891"/>
      <c r="AA72" s="891" t="s">
        <v>493</v>
      </c>
      <c r="AB72" s="891"/>
      <c r="AC72" s="891"/>
      <c r="AD72" s="891"/>
      <c r="AE72" s="891"/>
      <c r="AF72" s="891" t="s">
        <v>493</v>
      </c>
      <c r="AG72" s="891"/>
      <c r="AH72" s="891"/>
      <c r="AI72" s="891"/>
      <c r="AJ72" s="891"/>
      <c r="AK72" s="891" t="s">
        <v>493</v>
      </c>
      <c r="AL72" s="891"/>
      <c r="AM72" s="891"/>
      <c r="AN72" s="891"/>
      <c r="AO72" s="891"/>
      <c r="AP72" s="891" t="s">
        <v>493</v>
      </c>
      <c r="AQ72" s="891"/>
      <c r="AR72" s="891"/>
      <c r="AS72" s="891"/>
      <c r="AT72" s="891"/>
      <c r="AU72" s="891" t="s">
        <v>493</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558</v>
      </c>
      <c r="C73" s="934"/>
      <c r="D73" s="934"/>
      <c r="E73" s="934"/>
      <c r="F73" s="934"/>
      <c r="G73" s="934"/>
      <c r="H73" s="934"/>
      <c r="I73" s="934"/>
      <c r="J73" s="934"/>
      <c r="K73" s="934"/>
      <c r="L73" s="934"/>
      <c r="M73" s="934"/>
      <c r="N73" s="934"/>
      <c r="O73" s="934"/>
      <c r="P73" s="935"/>
      <c r="Q73" s="936" t="s">
        <v>493</v>
      </c>
      <c r="R73" s="891"/>
      <c r="S73" s="891"/>
      <c r="T73" s="891"/>
      <c r="U73" s="891"/>
      <c r="V73" s="891" t="s">
        <v>493</v>
      </c>
      <c r="W73" s="891"/>
      <c r="X73" s="891"/>
      <c r="Y73" s="891"/>
      <c r="Z73" s="891"/>
      <c r="AA73" s="891" t="s">
        <v>493</v>
      </c>
      <c r="AB73" s="891"/>
      <c r="AC73" s="891"/>
      <c r="AD73" s="891"/>
      <c r="AE73" s="891"/>
      <c r="AF73" s="891">
        <v>2</v>
      </c>
      <c r="AG73" s="891"/>
      <c r="AH73" s="891"/>
      <c r="AI73" s="891"/>
      <c r="AJ73" s="891"/>
      <c r="AK73" s="891" t="s">
        <v>493</v>
      </c>
      <c r="AL73" s="891"/>
      <c r="AM73" s="891"/>
      <c r="AN73" s="891"/>
      <c r="AO73" s="891"/>
      <c r="AP73" s="891" t="s">
        <v>493</v>
      </c>
      <c r="AQ73" s="891"/>
      <c r="AR73" s="891"/>
      <c r="AS73" s="891"/>
      <c r="AT73" s="891"/>
      <c r="AU73" s="891" t="s">
        <v>493</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559</v>
      </c>
      <c r="C74" s="934"/>
      <c r="D74" s="934"/>
      <c r="E74" s="934"/>
      <c r="F74" s="934"/>
      <c r="G74" s="934"/>
      <c r="H74" s="934"/>
      <c r="I74" s="934"/>
      <c r="J74" s="934"/>
      <c r="K74" s="934"/>
      <c r="L74" s="934"/>
      <c r="M74" s="934"/>
      <c r="N74" s="934"/>
      <c r="O74" s="934"/>
      <c r="P74" s="935"/>
      <c r="Q74" s="936" t="s">
        <v>493</v>
      </c>
      <c r="R74" s="891"/>
      <c r="S74" s="891"/>
      <c r="T74" s="891"/>
      <c r="U74" s="891"/>
      <c r="V74" s="891" t="s">
        <v>493</v>
      </c>
      <c r="W74" s="891"/>
      <c r="X74" s="891"/>
      <c r="Y74" s="891"/>
      <c r="Z74" s="891"/>
      <c r="AA74" s="891" t="s">
        <v>493</v>
      </c>
      <c r="AB74" s="891"/>
      <c r="AC74" s="891"/>
      <c r="AD74" s="891"/>
      <c r="AE74" s="891"/>
      <c r="AF74" s="891">
        <v>13651</v>
      </c>
      <c r="AG74" s="891"/>
      <c r="AH74" s="891"/>
      <c r="AI74" s="891"/>
      <c r="AJ74" s="891"/>
      <c r="AK74" s="891" t="s">
        <v>493</v>
      </c>
      <c r="AL74" s="891"/>
      <c r="AM74" s="891"/>
      <c r="AN74" s="891"/>
      <c r="AO74" s="891"/>
      <c r="AP74" s="891" t="s">
        <v>493</v>
      </c>
      <c r="AQ74" s="891"/>
      <c r="AR74" s="891"/>
      <c r="AS74" s="891"/>
      <c r="AT74" s="891"/>
      <c r="AU74" s="891" t="s">
        <v>493</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378</v>
      </c>
      <c r="B88" s="850" t="s">
        <v>403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13756</v>
      </c>
      <c r="AG88" s="902"/>
      <c r="AH88" s="902"/>
      <c r="AI88" s="902"/>
      <c r="AJ88" s="902"/>
      <c r="AK88" s="899"/>
      <c r="AL88" s="899"/>
      <c r="AM88" s="899"/>
      <c r="AN88" s="899"/>
      <c r="AO88" s="899"/>
      <c r="AP88" s="902">
        <v>217</v>
      </c>
      <c r="AQ88" s="902"/>
      <c r="AR88" s="902"/>
      <c r="AS88" s="902"/>
      <c r="AT88" s="902"/>
      <c r="AU88" s="902">
        <v>112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404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100</v>
      </c>
      <c r="CS102" s="910"/>
      <c r="CT102" s="910"/>
      <c r="CU102" s="910"/>
      <c r="CV102" s="953"/>
      <c r="CW102" s="952" t="s">
        <v>493</v>
      </c>
      <c r="CX102" s="910"/>
      <c r="CY102" s="910"/>
      <c r="CZ102" s="910"/>
      <c r="DA102" s="953"/>
      <c r="DB102" s="952" t="s">
        <v>493</v>
      </c>
      <c r="DC102" s="910"/>
      <c r="DD102" s="910"/>
      <c r="DE102" s="910"/>
      <c r="DF102" s="953"/>
      <c r="DG102" s="952" t="s">
        <v>493</v>
      </c>
      <c r="DH102" s="910"/>
      <c r="DI102" s="910"/>
      <c r="DJ102" s="910"/>
      <c r="DK102" s="953"/>
      <c r="DL102" s="952" t="s">
        <v>493</v>
      </c>
      <c r="DM102" s="910"/>
      <c r="DN102" s="910"/>
      <c r="DO102" s="910"/>
      <c r="DP102" s="953"/>
      <c r="DQ102" s="952" t="s">
        <v>493</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409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412</v>
      </c>
      <c r="AB109" s="955"/>
      <c r="AC109" s="955"/>
      <c r="AD109" s="955"/>
      <c r="AE109" s="956"/>
      <c r="AF109" s="954" t="s">
        <v>297</v>
      </c>
      <c r="AG109" s="955"/>
      <c r="AH109" s="955"/>
      <c r="AI109" s="955"/>
      <c r="AJ109" s="956"/>
      <c r="AK109" s="954" t="s">
        <v>296</v>
      </c>
      <c r="AL109" s="955"/>
      <c r="AM109" s="955"/>
      <c r="AN109" s="955"/>
      <c r="AO109" s="956"/>
      <c r="AP109" s="954" t="s">
        <v>413</v>
      </c>
      <c r="AQ109" s="955"/>
      <c r="AR109" s="955"/>
      <c r="AS109" s="955"/>
      <c r="AT109" s="957"/>
      <c r="AU109" s="974" t="s">
        <v>411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412</v>
      </c>
      <c r="BR109" s="955"/>
      <c r="BS109" s="955"/>
      <c r="BT109" s="955"/>
      <c r="BU109" s="956"/>
      <c r="BV109" s="954" t="s">
        <v>297</v>
      </c>
      <c r="BW109" s="955"/>
      <c r="BX109" s="955"/>
      <c r="BY109" s="955"/>
      <c r="BZ109" s="956"/>
      <c r="CA109" s="954" t="s">
        <v>296</v>
      </c>
      <c r="CB109" s="955"/>
      <c r="CC109" s="955"/>
      <c r="CD109" s="955"/>
      <c r="CE109" s="956"/>
      <c r="CF109" s="975" t="s">
        <v>413</v>
      </c>
      <c r="CG109" s="975"/>
      <c r="CH109" s="975"/>
      <c r="CI109" s="975"/>
      <c r="CJ109" s="975"/>
      <c r="CK109" s="954" t="s">
        <v>414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412</v>
      </c>
      <c r="DH109" s="955"/>
      <c r="DI109" s="955"/>
      <c r="DJ109" s="955"/>
      <c r="DK109" s="956"/>
      <c r="DL109" s="954" t="s">
        <v>297</v>
      </c>
      <c r="DM109" s="955"/>
      <c r="DN109" s="955"/>
      <c r="DO109" s="955"/>
      <c r="DP109" s="956"/>
      <c r="DQ109" s="954" t="s">
        <v>296</v>
      </c>
      <c r="DR109" s="955"/>
      <c r="DS109" s="955"/>
      <c r="DT109" s="955"/>
      <c r="DU109" s="956"/>
      <c r="DV109" s="954" t="s">
        <v>413</v>
      </c>
      <c r="DW109" s="955"/>
      <c r="DX109" s="955"/>
      <c r="DY109" s="955"/>
      <c r="DZ109" s="957"/>
    </row>
    <row r="110" spans="1:131" s="226" customFormat="1" ht="26.25" customHeight="1" x14ac:dyDescent="0.15">
      <c r="A110" s="958" t="s">
        <v>415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2244964</v>
      </c>
      <c r="AB110" s="962"/>
      <c r="AC110" s="962"/>
      <c r="AD110" s="962"/>
      <c r="AE110" s="963"/>
      <c r="AF110" s="964">
        <v>2209249</v>
      </c>
      <c r="AG110" s="962"/>
      <c r="AH110" s="962"/>
      <c r="AI110" s="962"/>
      <c r="AJ110" s="963"/>
      <c r="AK110" s="964">
        <v>2121890</v>
      </c>
      <c r="AL110" s="962"/>
      <c r="AM110" s="962"/>
      <c r="AN110" s="962"/>
      <c r="AO110" s="963"/>
      <c r="AP110" s="965">
        <v>27.6</v>
      </c>
      <c r="AQ110" s="966"/>
      <c r="AR110" s="966"/>
      <c r="AS110" s="966"/>
      <c r="AT110" s="967"/>
      <c r="AU110" s="968" t="s">
        <v>67</v>
      </c>
      <c r="AV110" s="969"/>
      <c r="AW110" s="969"/>
      <c r="AX110" s="969"/>
      <c r="AY110" s="969"/>
      <c r="AZ110" s="1010" t="s">
        <v>416</v>
      </c>
      <c r="BA110" s="959"/>
      <c r="BB110" s="959"/>
      <c r="BC110" s="959"/>
      <c r="BD110" s="959"/>
      <c r="BE110" s="959"/>
      <c r="BF110" s="959"/>
      <c r="BG110" s="959"/>
      <c r="BH110" s="959"/>
      <c r="BI110" s="959"/>
      <c r="BJ110" s="959"/>
      <c r="BK110" s="959"/>
      <c r="BL110" s="959"/>
      <c r="BM110" s="959"/>
      <c r="BN110" s="959"/>
      <c r="BO110" s="959"/>
      <c r="BP110" s="960"/>
      <c r="BQ110" s="996">
        <v>19811162</v>
      </c>
      <c r="BR110" s="997"/>
      <c r="BS110" s="997"/>
      <c r="BT110" s="997"/>
      <c r="BU110" s="997"/>
      <c r="BV110" s="997">
        <v>20691794</v>
      </c>
      <c r="BW110" s="997"/>
      <c r="BX110" s="997"/>
      <c r="BY110" s="997"/>
      <c r="BZ110" s="997"/>
      <c r="CA110" s="997">
        <v>21936296</v>
      </c>
      <c r="CB110" s="997"/>
      <c r="CC110" s="997"/>
      <c r="CD110" s="997"/>
      <c r="CE110" s="997"/>
      <c r="CF110" s="1011">
        <v>285.60000000000002</v>
      </c>
      <c r="CG110" s="1012"/>
      <c r="CH110" s="1012"/>
      <c r="CI110" s="1012"/>
      <c r="CJ110" s="1012"/>
      <c r="CK110" s="1013" t="s">
        <v>417</v>
      </c>
      <c r="CL110" s="1014"/>
      <c r="CM110" s="993" t="s">
        <v>418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122</v>
      </c>
      <c r="DH110" s="997"/>
      <c r="DI110" s="997"/>
      <c r="DJ110" s="997"/>
      <c r="DK110" s="997"/>
      <c r="DL110" s="997" t="s">
        <v>419</v>
      </c>
      <c r="DM110" s="997"/>
      <c r="DN110" s="997"/>
      <c r="DO110" s="997"/>
      <c r="DP110" s="997"/>
      <c r="DQ110" s="997" t="s">
        <v>122</v>
      </c>
      <c r="DR110" s="997"/>
      <c r="DS110" s="997"/>
      <c r="DT110" s="997"/>
      <c r="DU110" s="997"/>
      <c r="DV110" s="998" t="s">
        <v>122</v>
      </c>
      <c r="DW110" s="998"/>
      <c r="DX110" s="998"/>
      <c r="DY110" s="998"/>
      <c r="DZ110" s="999"/>
    </row>
    <row r="111" spans="1:131" s="226" customFormat="1" ht="26.25" customHeight="1" x14ac:dyDescent="0.15">
      <c r="A111" s="1000" t="s">
        <v>420</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122</v>
      </c>
      <c r="AB111" s="1004"/>
      <c r="AC111" s="1004"/>
      <c r="AD111" s="1004"/>
      <c r="AE111" s="1005"/>
      <c r="AF111" s="1006" t="s">
        <v>122</v>
      </c>
      <c r="AG111" s="1004"/>
      <c r="AH111" s="1004"/>
      <c r="AI111" s="1004"/>
      <c r="AJ111" s="1005"/>
      <c r="AK111" s="1006" t="s">
        <v>122</v>
      </c>
      <c r="AL111" s="1004"/>
      <c r="AM111" s="1004"/>
      <c r="AN111" s="1004"/>
      <c r="AO111" s="1005"/>
      <c r="AP111" s="1007" t="s">
        <v>419</v>
      </c>
      <c r="AQ111" s="1008"/>
      <c r="AR111" s="1008"/>
      <c r="AS111" s="1008"/>
      <c r="AT111" s="1009"/>
      <c r="AU111" s="970"/>
      <c r="AV111" s="971"/>
      <c r="AW111" s="971"/>
      <c r="AX111" s="971"/>
      <c r="AY111" s="971"/>
      <c r="AZ111" s="1019" t="s">
        <v>421</v>
      </c>
      <c r="BA111" s="1020"/>
      <c r="BB111" s="1020"/>
      <c r="BC111" s="1020"/>
      <c r="BD111" s="1020"/>
      <c r="BE111" s="1020"/>
      <c r="BF111" s="1020"/>
      <c r="BG111" s="1020"/>
      <c r="BH111" s="1020"/>
      <c r="BI111" s="1020"/>
      <c r="BJ111" s="1020"/>
      <c r="BK111" s="1020"/>
      <c r="BL111" s="1020"/>
      <c r="BM111" s="1020"/>
      <c r="BN111" s="1020"/>
      <c r="BO111" s="1020"/>
      <c r="BP111" s="1021"/>
      <c r="BQ111" s="989">
        <v>184398</v>
      </c>
      <c r="BR111" s="990"/>
      <c r="BS111" s="990"/>
      <c r="BT111" s="990"/>
      <c r="BU111" s="990"/>
      <c r="BV111" s="990">
        <v>157257</v>
      </c>
      <c r="BW111" s="990"/>
      <c r="BX111" s="990"/>
      <c r="BY111" s="990"/>
      <c r="BZ111" s="990"/>
      <c r="CA111" s="990">
        <v>131651</v>
      </c>
      <c r="CB111" s="990"/>
      <c r="CC111" s="990"/>
      <c r="CD111" s="990"/>
      <c r="CE111" s="990"/>
      <c r="CF111" s="984">
        <v>1.7</v>
      </c>
      <c r="CG111" s="985"/>
      <c r="CH111" s="985"/>
      <c r="CI111" s="985"/>
      <c r="CJ111" s="985"/>
      <c r="CK111" s="1015"/>
      <c r="CL111" s="1016"/>
      <c r="CM111" s="986" t="s">
        <v>422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122</v>
      </c>
      <c r="DH111" s="990"/>
      <c r="DI111" s="990"/>
      <c r="DJ111" s="990"/>
      <c r="DK111" s="990"/>
      <c r="DL111" s="990" t="s">
        <v>122</v>
      </c>
      <c r="DM111" s="990"/>
      <c r="DN111" s="990"/>
      <c r="DO111" s="990"/>
      <c r="DP111" s="990"/>
      <c r="DQ111" s="990" t="s">
        <v>122</v>
      </c>
      <c r="DR111" s="990"/>
      <c r="DS111" s="990"/>
      <c r="DT111" s="990"/>
      <c r="DU111" s="990"/>
      <c r="DV111" s="991" t="s">
        <v>419</v>
      </c>
      <c r="DW111" s="991"/>
      <c r="DX111" s="991"/>
      <c r="DY111" s="991"/>
      <c r="DZ111" s="992"/>
    </row>
    <row r="112" spans="1:131" s="226" customFormat="1" ht="26.25" customHeight="1" x14ac:dyDescent="0.15">
      <c r="A112" s="1022" t="s">
        <v>423</v>
      </c>
      <c r="B112" s="1023"/>
      <c r="C112" s="1020" t="s">
        <v>424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122</v>
      </c>
      <c r="AB112" s="1029"/>
      <c r="AC112" s="1029"/>
      <c r="AD112" s="1029"/>
      <c r="AE112" s="1030"/>
      <c r="AF112" s="1031" t="s">
        <v>122</v>
      </c>
      <c r="AG112" s="1029"/>
      <c r="AH112" s="1029"/>
      <c r="AI112" s="1029"/>
      <c r="AJ112" s="1030"/>
      <c r="AK112" s="1031" t="s">
        <v>122</v>
      </c>
      <c r="AL112" s="1029"/>
      <c r="AM112" s="1029"/>
      <c r="AN112" s="1029"/>
      <c r="AO112" s="1030"/>
      <c r="AP112" s="1032" t="s">
        <v>122</v>
      </c>
      <c r="AQ112" s="1033"/>
      <c r="AR112" s="1033"/>
      <c r="AS112" s="1033"/>
      <c r="AT112" s="1034"/>
      <c r="AU112" s="970"/>
      <c r="AV112" s="971"/>
      <c r="AW112" s="971"/>
      <c r="AX112" s="971"/>
      <c r="AY112" s="971"/>
      <c r="AZ112" s="1019" t="s">
        <v>425</v>
      </c>
      <c r="BA112" s="1020"/>
      <c r="BB112" s="1020"/>
      <c r="BC112" s="1020"/>
      <c r="BD112" s="1020"/>
      <c r="BE112" s="1020"/>
      <c r="BF112" s="1020"/>
      <c r="BG112" s="1020"/>
      <c r="BH112" s="1020"/>
      <c r="BI112" s="1020"/>
      <c r="BJ112" s="1020"/>
      <c r="BK112" s="1020"/>
      <c r="BL112" s="1020"/>
      <c r="BM112" s="1020"/>
      <c r="BN112" s="1020"/>
      <c r="BO112" s="1020"/>
      <c r="BP112" s="1021"/>
      <c r="BQ112" s="989">
        <v>4688964</v>
      </c>
      <c r="BR112" s="990"/>
      <c r="BS112" s="990"/>
      <c r="BT112" s="990"/>
      <c r="BU112" s="990"/>
      <c r="BV112" s="990">
        <v>4856660</v>
      </c>
      <c r="BW112" s="990"/>
      <c r="BX112" s="990"/>
      <c r="BY112" s="990"/>
      <c r="BZ112" s="990"/>
      <c r="CA112" s="990">
        <v>4866589</v>
      </c>
      <c r="CB112" s="990"/>
      <c r="CC112" s="990"/>
      <c r="CD112" s="990"/>
      <c r="CE112" s="990"/>
      <c r="CF112" s="984">
        <v>63.4</v>
      </c>
      <c r="CG112" s="985"/>
      <c r="CH112" s="985"/>
      <c r="CI112" s="985"/>
      <c r="CJ112" s="985"/>
      <c r="CK112" s="1015"/>
      <c r="CL112" s="1016"/>
      <c r="CM112" s="986" t="s">
        <v>426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122</v>
      </c>
      <c r="DH112" s="990"/>
      <c r="DI112" s="990"/>
      <c r="DJ112" s="990"/>
      <c r="DK112" s="990"/>
      <c r="DL112" s="990" t="s">
        <v>419</v>
      </c>
      <c r="DM112" s="990"/>
      <c r="DN112" s="990"/>
      <c r="DO112" s="990"/>
      <c r="DP112" s="990"/>
      <c r="DQ112" s="990" t="s">
        <v>419</v>
      </c>
      <c r="DR112" s="990"/>
      <c r="DS112" s="990"/>
      <c r="DT112" s="990"/>
      <c r="DU112" s="990"/>
      <c r="DV112" s="991" t="s">
        <v>122</v>
      </c>
      <c r="DW112" s="991"/>
      <c r="DX112" s="991"/>
      <c r="DY112" s="991"/>
      <c r="DZ112" s="992"/>
    </row>
    <row r="113" spans="1:130" s="226" customFormat="1" ht="26.25" customHeight="1" x14ac:dyDescent="0.15">
      <c r="A113" s="1024"/>
      <c r="B113" s="1025"/>
      <c r="C113" s="1020" t="s">
        <v>427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489591</v>
      </c>
      <c r="AB113" s="1004"/>
      <c r="AC113" s="1004"/>
      <c r="AD113" s="1004"/>
      <c r="AE113" s="1005"/>
      <c r="AF113" s="1006">
        <v>449357</v>
      </c>
      <c r="AG113" s="1004"/>
      <c r="AH113" s="1004"/>
      <c r="AI113" s="1004"/>
      <c r="AJ113" s="1005"/>
      <c r="AK113" s="1006">
        <v>450141</v>
      </c>
      <c r="AL113" s="1004"/>
      <c r="AM113" s="1004"/>
      <c r="AN113" s="1004"/>
      <c r="AO113" s="1005"/>
      <c r="AP113" s="1007">
        <v>5.9</v>
      </c>
      <c r="AQ113" s="1008"/>
      <c r="AR113" s="1008"/>
      <c r="AS113" s="1008"/>
      <c r="AT113" s="1009"/>
      <c r="AU113" s="970"/>
      <c r="AV113" s="971"/>
      <c r="AW113" s="971"/>
      <c r="AX113" s="971"/>
      <c r="AY113" s="971"/>
      <c r="AZ113" s="1019" t="s">
        <v>428</v>
      </c>
      <c r="BA113" s="1020"/>
      <c r="BB113" s="1020"/>
      <c r="BC113" s="1020"/>
      <c r="BD113" s="1020"/>
      <c r="BE113" s="1020"/>
      <c r="BF113" s="1020"/>
      <c r="BG113" s="1020"/>
      <c r="BH113" s="1020"/>
      <c r="BI113" s="1020"/>
      <c r="BJ113" s="1020"/>
      <c r="BK113" s="1020"/>
      <c r="BL113" s="1020"/>
      <c r="BM113" s="1020"/>
      <c r="BN113" s="1020"/>
      <c r="BO113" s="1020"/>
      <c r="BP113" s="1021"/>
      <c r="BQ113" s="989">
        <v>205452</v>
      </c>
      <c r="BR113" s="990"/>
      <c r="BS113" s="990"/>
      <c r="BT113" s="990"/>
      <c r="BU113" s="990"/>
      <c r="BV113" s="990">
        <v>159133</v>
      </c>
      <c r="BW113" s="990"/>
      <c r="BX113" s="990"/>
      <c r="BY113" s="990"/>
      <c r="BZ113" s="990"/>
      <c r="CA113" s="990">
        <v>112304</v>
      </c>
      <c r="CB113" s="990"/>
      <c r="CC113" s="990"/>
      <c r="CD113" s="990"/>
      <c r="CE113" s="990"/>
      <c r="CF113" s="984">
        <v>1.5</v>
      </c>
      <c r="CG113" s="985"/>
      <c r="CH113" s="985"/>
      <c r="CI113" s="985"/>
      <c r="CJ113" s="985"/>
      <c r="CK113" s="1015"/>
      <c r="CL113" s="1016"/>
      <c r="CM113" s="986" t="s">
        <v>429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122</v>
      </c>
      <c r="DH113" s="1029"/>
      <c r="DI113" s="1029"/>
      <c r="DJ113" s="1029"/>
      <c r="DK113" s="1030"/>
      <c r="DL113" s="1031" t="s">
        <v>122</v>
      </c>
      <c r="DM113" s="1029"/>
      <c r="DN113" s="1029"/>
      <c r="DO113" s="1029"/>
      <c r="DP113" s="1030"/>
      <c r="DQ113" s="1031" t="s">
        <v>122</v>
      </c>
      <c r="DR113" s="1029"/>
      <c r="DS113" s="1029"/>
      <c r="DT113" s="1029"/>
      <c r="DU113" s="1030"/>
      <c r="DV113" s="1032" t="s">
        <v>122</v>
      </c>
      <c r="DW113" s="1033"/>
      <c r="DX113" s="1033"/>
      <c r="DY113" s="1033"/>
      <c r="DZ113" s="1034"/>
    </row>
    <row r="114" spans="1:130" s="226" customFormat="1" ht="26.25" customHeight="1" x14ac:dyDescent="0.15">
      <c r="A114" s="1024"/>
      <c r="B114" s="1025"/>
      <c r="C114" s="1020" t="s">
        <v>430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47691</v>
      </c>
      <c r="AB114" s="1029"/>
      <c r="AC114" s="1029"/>
      <c r="AD114" s="1029"/>
      <c r="AE114" s="1030"/>
      <c r="AF114" s="1031">
        <v>42089</v>
      </c>
      <c r="AG114" s="1029"/>
      <c r="AH114" s="1029"/>
      <c r="AI114" s="1029"/>
      <c r="AJ114" s="1030"/>
      <c r="AK114" s="1031">
        <v>41809</v>
      </c>
      <c r="AL114" s="1029"/>
      <c r="AM114" s="1029"/>
      <c r="AN114" s="1029"/>
      <c r="AO114" s="1030"/>
      <c r="AP114" s="1032">
        <v>0.5</v>
      </c>
      <c r="AQ114" s="1033"/>
      <c r="AR114" s="1033"/>
      <c r="AS114" s="1033"/>
      <c r="AT114" s="1034"/>
      <c r="AU114" s="970"/>
      <c r="AV114" s="971"/>
      <c r="AW114" s="971"/>
      <c r="AX114" s="971"/>
      <c r="AY114" s="971"/>
      <c r="AZ114" s="1019" t="s">
        <v>431</v>
      </c>
      <c r="BA114" s="1020"/>
      <c r="BB114" s="1020"/>
      <c r="BC114" s="1020"/>
      <c r="BD114" s="1020"/>
      <c r="BE114" s="1020"/>
      <c r="BF114" s="1020"/>
      <c r="BG114" s="1020"/>
      <c r="BH114" s="1020"/>
      <c r="BI114" s="1020"/>
      <c r="BJ114" s="1020"/>
      <c r="BK114" s="1020"/>
      <c r="BL114" s="1020"/>
      <c r="BM114" s="1020"/>
      <c r="BN114" s="1020"/>
      <c r="BO114" s="1020"/>
      <c r="BP114" s="1021"/>
      <c r="BQ114" s="989">
        <v>2477733</v>
      </c>
      <c r="BR114" s="990"/>
      <c r="BS114" s="990"/>
      <c r="BT114" s="990"/>
      <c r="BU114" s="990"/>
      <c r="BV114" s="990">
        <v>2431721</v>
      </c>
      <c r="BW114" s="990"/>
      <c r="BX114" s="990"/>
      <c r="BY114" s="990"/>
      <c r="BZ114" s="990"/>
      <c r="CA114" s="990">
        <v>2379106</v>
      </c>
      <c r="CB114" s="990"/>
      <c r="CC114" s="990"/>
      <c r="CD114" s="990"/>
      <c r="CE114" s="990"/>
      <c r="CF114" s="984">
        <v>31</v>
      </c>
      <c r="CG114" s="985"/>
      <c r="CH114" s="985"/>
      <c r="CI114" s="985"/>
      <c r="CJ114" s="985"/>
      <c r="CK114" s="1015"/>
      <c r="CL114" s="1016"/>
      <c r="CM114" s="986" t="s">
        <v>432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122</v>
      </c>
      <c r="DH114" s="1029"/>
      <c r="DI114" s="1029"/>
      <c r="DJ114" s="1029"/>
      <c r="DK114" s="1030"/>
      <c r="DL114" s="1031" t="s">
        <v>122</v>
      </c>
      <c r="DM114" s="1029"/>
      <c r="DN114" s="1029"/>
      <c r="DO114" s="1029"/>
      <c r="DP114" s="1030"/>
      <c r="DQ114" s="1031" t="s">
        <v>122</v>
      </c>
      <c r="DR114" s="1029"/>
      <c r="DS114" s="1029"/>
      <c r="DT114" s="1029"/>
      <c r="DU114" s="1030"/>
      <c r="DV114" s="1032" t="s">
        <v>122</v>
      </c>
      <c r="DW114" s="1033"/>
      <c r="DX114" s="1033"/>
      <c r="DY114" s="1033"/>
      <c r="DZ114" s="1034"/>
    </row>
    <row r="115" spans="1:130" s="226" customFormat="1" ht="26.25" customHeight="1" x14ac:dyDescent="0.15">
      <c r="A115" s="1024"/>
      <c r="B115" s="1025"/>
      <c r="C115" s="1020" t="s">
        <v>433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31698</v>
      </c>
      <c r="AB115" s="1004"/>
      <c r="AC115" s="1004"/>
      <c r="AD115" s="1004"/>
      <c r="AE115" s="1005"/>
      <c r="AF115" s="1006">
        <v>29777</v>
      </c>
      <c r="AG115" s="1004"/>
      <c r="AH115" s="1004"/>
      <c r="AI115" s="1004"/>
      <c r="AJ115" s="1005"/>
      <c r="AK115" s="1006">
        <v>27724</v>
      </c>
      <c r="AL115" s="1004"/>
      <c r="AM115" s="1004"/>
      <c r="AN115" s="1004"/>
      <c r="AO115" s="1005"/>
      <c r="AP115" s="1007">
        <v>0.4</v>
      </c>
      <c r="AQ115" s="1008"/>
      <c r="AR115" s="1008"/>
      <c r="AS115" s="1008"/>
      <c r="AT115" s="1009"/>
      <c r="AU115" s="970"/>
      <c r="AV115" s="971"/>
      <c r="AW115" s="971"/>
      <c r="AX115" s="971"/>
      <c r="AY115" s="971"/>
      <c r="AZ115" s="1019" t="s">
        <v>434</v>
      </c>
      <c r="BA115" s="1020"/>
      <c r="BB115" s="1020"/>
      <c r="BC115" s="1020"/>
      <c r="BD115" s="1020"/>
      <c r="BE115" s="1020"/>
      <c r="BF115" s="1020"/>
      <c r="BG115" s="1020"/>
      <c r="BH115" s="1020"/>
      <c r="BI115" s="1020"/>
      <c r="BJ115" s="1020"/>
      <c r="BK115" s="1020"/>
      <c r="BL115" s="1020"/>
      <c r="BM115" s="1020"/>
      <c r="BN115" s="1020"/>
      <c r="BO115" s="1020"/>
      <c r="BP115" s="1021"/>
      <c r="BQ115" s="989" t="s">
        <v>419</v>
      </c>
      <c r="BR115" s="990"/>
      <c r="BS115" s="990"/>
      <c r="BT115" s="990"/>
      <c r="BU115" s="990"/>
      <c r="BV115" s="990" t="s">
        <v>122</v>
      </c>
      <c r="BW115" s="990"/>
      <c r="BX115" s="990"/>
      <c r="BY115" s="990"/>
      <c r="BZ115" s="990"/>
      <c r="CA115" s="990" t="s">
        <v>122</v>
      </c>
      <c r="CB115" s="990"/>
      <c r="CC115" s="990"/>
      <c r="CD115" s="990"/>
      <c r="CE115" s="990"/>
      <c r="CF115" s="984" t="s">
        <v>122</v>
      </c>
      <c r="CG115" s="985"/>
      <c r="CH115" s="985"/>
      <c r="CI115" s="985"/>
      <c r="CJ115" s="985"/>
      <c r="CK115" s="1015"/>
      <c r="CL115" s="1016"/>
      <c r="CM115" s="1019" t="s">
        <v>435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122</v>
      </c>
      <c r="DH115" s="1029"/>
      <c r="DI115" s="1029"/>
      <c r="DJ115" s="1029"/>
      <c r="DK115" s="1030"/>
      <c r="DL115" s="1031" t="s">
        <v>419</v>
      </c>
      <c r="DM115" s="1029"/>
      <c r="DN115" s="1029"/>
      <c r="DO115" s="1029"/>
      <c r="DP115" s="1030"/>
      <c r="DQ115" s="1031" t="s">
        <v>122</v>
      </c>
      <c r="DR115" s="1029"/>
      <c r="DS115" s="1029"/>
      <c r="DT115" s="1029"/>
      <c r="DU115" s="1030"/>
      <c r="DV115" s="1032" t="s">
        <v>419</v>
      </c>
      <c r="DW115" s="1033"/>
      <c r="DX115" s="1033"/>
      <c r="DY115" s="1033"/>
      <c r="DZ115" s="1034"/>
    </row>
    <row r="116" spans="1:130" s="226" customFormat="1" ht="26.25" customHeight="1" x14ac:dyDescent="0.15">
      <c r="A116" s="1026"/>
      <c r="B116" s="1027"/>
      <c r="C116" s="1035" t="s">
        <v>436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122</v>
      </c>
      <c r="AB116" s="1029"/>
      <c r="AC116" s="1029"/>
      <c r="AD116" s="1029"/>
      <c r="AE116" s="1030"/>
      <c r="AF116" s="1031" t="s">
        <v>122</v>
      </c>
      <c r="AG116" s="1029"/>
      <c r="AH116" s="1029"/>
      <c r="AI116" s="1029"/>
      <c r="AJ116" s="1030"/>
      <c r="AK116" s="1031" t="s">
        <v>122</v>
      </c>
      <c r="AL116" s="1029"/>
      <c r="AM116" s="1029"/>
      <c r="AN116" s="1029"/>
      <c r="AO116" s="1030"/>
      <c r="AP116" s="1032" t="s">
        <v>122</v>
      </c>
      <c r="AQ116" s="1033"/>
      <c r="AR116" s="1033"/>
      <c r="AS116" s="1033"/>
      <c r="AT116" s="1034"/>
      <c r="AU116" s="970"/>
      <c r="AV116" s="971"/>
      <c r="AW116" s="971"/>
      <c r="AX116" s="971"/>
      <c r="AY116" s="971"/>
      <c r="AZ116" s="1037" t="s">
        <v>437</v>
      </c>
      <c r="BA116" s="1038"/>
      <c r="BB116" s="1038"/>
      <c r="BC116" s="1038"/>
      <c r="BD116" s="1038"/>
      <c r="BE116" s="1038"/>
      <c r="BF116" s="1038"/>
      <c r="BG116" s="1038"/>
      <c r="BH116" s="1038"/>
      <c r="BI116" s="1038"/>
      <c r="BJ116" s="1038"/>
      <c r="BK116" s="1038"/>
      <c r="BL116" s="1038"/>
      <c r="BM116" s="1038"/>
      <c r="BN116" s="1038"/>
      <c r="BO116" s="1038"/>
      <c r="BP116" s="1039"/>
      <c r="BQ116" s="989" t="s">
        <v>122</v>
      </c>
      <c r="BR116" s="990"/>
      <c r="BS116" s="990"/>
      <c r="BT116" s="990"/>
      <c r="BU116" s="990"/>
      <c r="BV116" s="990" t="s">
        <v>122</v>
      </c>
      <c r="BW116" s="990"/>
      <c r="BX116" s="990"/>
      <c r="BY116" s="990"/>
      <c r="BZ116" s="990"/>
      <c r="CA116" s="990" t="s">
        <v>122</v>
      </c>
      <c r="CB116" s="990"/>
      <c r="CC116" s="990"/>
      <c r="CD116" s="990"/>
      <c r="CE116" s="990"/>
      <c r="CF116" s="984" t="s">
        <v>122</v>
      </c>
      <c r="CG116" s="985"/>
      <c r="CH116" s="985"/>
      <c r="CI116" s="985"/>
      <c r="CJ116" s="985"/>
      <c r="CK116" s="1015"/>
      <c r="CL116" s="1016"/>
      <c r="CM116" s="986" t="s">
        <v>438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181260</v>
      </c>
      <c r="DH116" s="1029"/>
      <c r="DI116" s="1029"/>
      <c r="DJ116" s="1029"/>
      <c r="DK116" s="1030"/>
      <c r="DL116" s="1031">
        <v>156351</v>
      </c>
      <c r="DM116" s="1029"/>
      <c r="DN116" s="1029"/>
      <c r="DO116" s="1029"/>
      <c r="DP116" s="1030"/>
      <c r="DQ116" s="1031">
        <v>131442</v>
      </c>
      <c r="DR116" s="1029"/>
      <c r="DS116" s="1029"/>
      <c r="DT116" s="1029"/>
      <c r="DU116" s="1030"/>
      <c r="DV116" s="1032">
        <v>1.7</v>
      </c>
      <c r="DW116" s="1033"/>
      <c r="DX116" s="1033"/>
      <c r="DY116" s="1033"/>
      <c r="DZ116" s="1034"/>
    </row>
    <row r="117" spans="1:130" s="226" customFormat="1" ht="26.25" customHeight="1" x14ac:dyDescent="0.15">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439</v>
      </c>
      <c r="Z117" s="956"/>
      <c r="AA117" s="1046">
        <v>2813944</v>
      </c>
      <c r="AB117" s="1047"/>
      <c r="AC117" s="1047"/>
      <c r="AD117" s="1047"/>
      <c r="AE117" s="1048"/>
      <c r="AF117" s="1049">
        <v>2730472</v>
      </c>
      <c r="AG117" s="1047"/>
      <c r="AH117" s="1047"/>
      <c r="AI117" s="1047"/>
      <c r="AJ117" s="1048"/>
      <c r="AK117" s="1049">
        <v>2641564</v>
      </c>
      <c r="AL117" s="1047"/>
      <c r="AM117" s="1047"/>
      <c r="AN117" s="1047"/>
      <c r="AO117" s="1048"/>
      <c r="AP117" s="1050"/>
      <c r="AQ117" s="1051"/>
      <c r="AR117" s="1051"/>
      <c r="AS117" s="1051"/>
      <c r="AT117" s="1052"/>
      <c r="AU117" s="970"/>
      <c r="AV117" s="971"/>
      <c r="AW117" s="971"/>
      <c r="AX117" s="971"/>
      <c r="AY117" s="971"/>
      <c r="AZ117" s="1037" t="s">
        <v>440</v>
      </c>
      <c r="BA117" s="1038"/>
      <c r="BB117" s="1038"/>
      <c r="BC117" s="1038"/>
      <c r="BD117" s="1038"/>
      <c r="BE117" s="1038"/>
      <c r="BF117" s="1038"/>
      <c r="BG117" s="1038"/>
      <c r="BH117" s="1038"/>
      <c r="BI117" s="1038"/>
      <c r="BJ117" s="1038"/>
      <c r="BK117" s="1038"/>
      <c r="BL117" s="1038"/>
      <c r="BM117" s="1038"/>
      <c r="BN117" s="1038"/>
      <c r="BO117" s="1038"/>
      <c r="BP117" s="1039"/>
      <c r="BQ117" s="989" t="s">
        <v>122</v>
      </c>
      <c r="BR117" s="990"/>
      <c r="BS117" s="990"/>
      <c r="BT117" s="990"/>
      <c r="BU117" s="990"/>
      <c r="BV117" s="990" t="s">
        <v>122</v>
      </c>
      <c r="BW117" s="990"/>
      <c r="BX117" s="990"/>
      <c r="BY117" s="990"/>
      <c r="BZ117" s="990"/>
      <c r="CA117" s="990" t="s">
        <v>122</v>
      </c>
      <c r="CB117" s="990"/>
      <c r="CC117" s="990"/>
      <c r="CD117" s="990"/>
      <c r="CE117" s="990"/>
      <c r="CF117" s="984" t="s">
        <v>122</v>
      </c>
      <c r="CG117" s="985"/>
      <c r="CH117" s="985"/>
      <c r="CI117" s="985"/>
      <c r="CJ117" s="985"/>
      <c r="CK117" s="1015"/>
      <c r="CL117" s="1016"/>
      <c r="CM117" s="986" t="s">
        <v>441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122</v>
      </c>
      <c r="DH117" s="1029"/>
      <c r="DI117" s="1029"/>
      <c r="DJ117" s="1029"/>
      <c r="DK117" s="1030"/>
      <c r="DL117" s="1031" t="s">
        <v>419</v>
      </c>
      <c r="DM117" s="1029"/>
      <c r="DN117" s="1029"/>
      <c r="DO117" s="1029"/>
      <c r="DP117" s="1030"/>
      <c r="DQ117" s="1031" t="s">
        <v>122</v>
      </c>
      <c r="DR117" s="1029"/>
      <c r="DS117" s="1029"/>
      <c r="DT117" s="1029"/>
      <c r="DU117" s="1030"/>
      <c r="DV117" s="1032" t="s">
        <v>122</v>
      </c>
      <c r="DW117" s="1033"/>
      <c r="DX117" s="1033"/>
      <c r="DY117" s="1033"/>
      <c r="DZ117" s="1034"/>
    </row>
    <row r="118" spans="1:130" s="226" customFormat="1" ht="26.25" customHeight="1" x14ac:dyDescent="0.15">
      <c r="A118" s="974" t="s">
        <v>414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412</v>
      </c>
      <c r="AB118" s="955"/>
      <c r="AC118" s="955"/>
      <c r="AD118" s="955"/>
      <c r="AE118" s="956"/>
      <c r="AF118" s="954" t="s">
        <v>297</v>
      </c>
      <c r="AG118" s="955"/>
      <c r="AH118" s="955"/>
      <c r="AI118" s="955"/>
      <c r="AJ118" s="956"/>
      <c r="AK118" s="954" t="s">
        <v>296</v>
      </c>
      <c r="AL118" s="955"/>
      <c r="AM118" s="955"/>
      <c r="AN118" s="955"/>
      <c r="AO118" s="956"/>
      <c r="AP118" s="1041" t="s">
        <v>413</v>
      </c>
      <c r="AQ118" s="1042"/>
      <c r="AR118" s="1042"/>
      <c r="AS118" s="1042"/>
      <c r="AT118" s="1043"/>
      <c r="AU118" s="970"/>
      <c r="AV118" s="971"/>
      <c r="AW118" s="971"/>
      <c r="AX118" s="971"/>
      <c r="AY118" s="971"/>
      <c r="AZ118" s="1044" t="s">
        <v>442</v>
      </c>
      <c r="BA118" s="1035"/>
      <c r="BB118" s="1035"/>
      <c r="BC118" s="1035"/>
      <c r="BD118" s="1035"/>
      <c r="BE118" s="1035"/>
      <c r="BF118" s="1035"/>
      <c r="BG118" s="1035"/>
      <c r="BH118" s="1035"/>
      <c r="BI118" s="1035"/>
      <c r="BJ118" s="1035"/>
      <c r="BK118" s="1035"/>
      <c r="BL118" s="1035"/>
      <c r="BM118" s="1035"/>
      <c r="BN118" s="1035"/>
      <c r="BO118" s="1035"/>
      <c r="BP118" s="1036"/>
      <c r="BQ118" s="1067" t="s">
        <v>122</v>
      </c>
      <c r="BR118" s="1068"/>
      <c r="BS118" s="1068"/>
      <c r="BT118" s="1068"/>
      <c r="BU118" s="1068"/>
      <c r="BV118" s="1068" t="s">
        <v>419</v>
      </c>
      <c r="BW118" s="1068"/>
      <c r="BX118" s="1068"/>
      <c r="BY118" s="1068"/>
      <c r="BZ118" s="1068"/>
      <c r="CA118" s="1068" t="s">
        <v>122</v>
      </c>
      <c r="CB118" s="1068"/>
      <c r="CC118" s="1068"/>
      <c r="CD118" s="1068"/>
      <c r="CE118" s="1068"/>
      <c r="CF118" s="984" t="s">
        <v>122</v>
      </c>
      <c r="CG118" s="985"/>
      <c r="CH118" s="985"/>
      <c r="CI118" s="985"/>
      <c r="CJ118" s="985"/>
      <c r="CK118" s="1015"/>
      <c r="CL118" s="1016"/>
      <c r="CM118" s="986" t="s">
        <v>443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122</v>
      </c>
      <c r="DH118" s="1029"/>
      <c r="DI118" s="1029"/>
      <c r="DJ118" s="1029"/>
      <c r="DK118" s="1030"/>
      <c r="DL118" s="1031" t="s">
        <v>122</v>
      </c>
      <c r="DM118" s="1029"/>
      <c r="DN118" s="1029"/>
      <c r="DO118" s="1029"/>
      <c r="DP118" s="1030"/>
      <c r="DQ118" s="1031" t="s">
        <v>122</v>
      </c>
      <c r="DR118" s="1029"/>
      <c r="DS118" s="1029"/>
      <c r="DT118" s="1029"/>
      <c r="DU118" s="1030"/>
      <c r="DV118" s="1032" t="s">
        <v>122</v>
      </c>
      <c r="DW118" s="1033"/>
      <c r="DX118" s="1033"/>
      <c r="DY118" s="1033"/>
      <c r="DZ118" s="1034"/>
    </row>
    <row r="119" spans="1:130" s="226" customFormat="1" ht="26.25" customHeight="1" x14ac:dyDescent="0.15">
      <c r="A119" s="1128" t="s">
        <v>417</v>
      </c>
      <c r="B119" s="1014"/>
      <c r="C119" s="993" t="s">
        <v>418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419</v>
      </c>
      <c r="AB119" s="962"/>
      <c r="AC119" s="962"/>
      <c r="AD119" s="962"/>
      <c r="AE119" s="963"/>
      <c r="AF119" s="964" t="s">
        <v>122</v>
      </c>
      <c r="AG119" s="962"/>
      <c r="AH119" s="962"/>
      <c r="AI119" s="962"/>
      <c r="AJ119" s="963"/>
      <c r="AK119" s="964" t="s">
        <v>419</v>
      </c>
      <c r="AL119" s="962"/>
      <c r="AM119" s="962"/>
      <c r="AN119" s="962"/>
      <c r="AO119" s="963"/>
      <c r="AP119" s="965" t="s">
        <v>122</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444</v>
      </c>
      <c r="BP119" s="1076"/>
      <c r="BQ119" s="1067">
        <v>27367709</v>
      </c>
      <c r="BR119" s="1068"/>
      <c r="BS119" s="1068"/>
      <c r="BT119" s="1068"/>
      <c r="BU119" s="1068"/>
      <c r="BV119" s="1068">
        <v>28296565</v>
      </c>
      <c r="BW119" s="1068"/>
      <c r="BX119" s="1068"/>
      <c r="BY119" s="1068"/>
      <c r="BZ119" s="1068"/>
      <c r="CA119" s="1068">
        <v>29425946</v>
      </c>
      <c r="CB119" s="1068"/>
      <c r="CC119" s="1068"/>
      <c r="CD119" s="1068"/>
      <c r="CE119" s="1068"/>
      <c r="CF119" s="1069"/>
      <c r="CG119" s="1070"/>
      <c r="CH119" s="1070"/>
      <c r="CI119" s="1070"/>
      <c r="CJ119" s="1071"/>
      <c r="CK119" s="1017"/>
      <c r="CL119" s="1018"/>
      <c r="CM119" s="1072" t="s">
        <v>445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3138</v>
      </c>
      <c r="DH119" s="1054"/>
      <c r="DI119" s="1054"/>
      <c r="DJ119" s="1054"/>
      <c r="DK119" s="1055"/>
      <c r="DL119" s="1053">
        <v>906</v>
      </c>
      <c r="DM119" s="1054"/>
      <c r="DN119" s="1054"/>
      <c r="DO119" s="1054"/>
      <c r="DP119" s="1055"/>
      <c r="DQ119" s="1053">
        <v>209</v>
      </c>
      <c r="DR119" s="1054"/>
      <c r="DS119" s="1054"/>
      <c r="DT119" s="1054"/>
      <c r="DU119" s="1055"/>
      <c r="DV119" s="1056">
        <v>0</v>
      </c>
      <c r="DW119" s="1057"/>
      <c r="DX119" s="1057"/>
      <c r="DY119" s="1057"/>
      <c r="DZ119" s="1058"/>
    </row>
    <row r="120" spans="1:130" s="226" customFormat="1" ht="26.25" customHeight="1" x14ac:dyDescent="0.15">
      <c r="A120" s="1129"/>
      <c r="B120" s="1016"/>
      <c r="C120" s="986" t="s">
        <v>422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122</v>
      </c>
      <c r="AB120" s="1029"/>
      <c r="AC120" s="1029"/>
      <c r="AD120" s="1029"/>
      <c r="AE120" s="1030"/>
      <c r="AF120" s="1031" t="s">
        <v>122</v>
      </c>
      <c r="AG120" s="1029"/>
      <c r="AH120" s="1029"/>
      <c r="AI120" s="1029"/>
      <c r="AJ120" s="1030"/>
      <c r="AK120" s="1031" t="s">
        <v>122</v>
      </c>
      <c r="AL120" s="1029"/>
      <c r="AM120" s="1029"/>
      <c r="AN120" s="1029"/>
      <c r="AO120" s="1030"/>
      <c r="AP120" s="1032" t="s">
        <v>122</v>
      </c>
      <c r="AQ120" s="1033"/>
      <c r="AR120" s="1033"/>
      <c r="AS120" s="1033"/>
      <c r="AT120" s="1034"/>
      <c r="AU120" s="1059" t="s">
        <v>446</v>
      </c>
      <c r="AV120" s="1060"/>
      <c r="AW120" s="1060"/>
      <c r="AX120" s="1060"/>
      <c r="AY120" s="1061"/>
      <c r="AZ120" s="1010" t="s">
        <v>447</v>
      </c>
      <c r="BA120" s="959"/>
      <c r="BB120" s="959"/>
      <c r="BC120" s="959"/>
      <c r="BD120" s="959"/>
      <c r="BE120" s="959"/>
      <c r="BF120" s="959"/>
      <c r="BG120" s="959"/>
      <c r="BH120" s="959"/>
      <c r="BI120" s="959"/>
      <c r="BJ120" s="959"/>
      <c r="BK120" s="959"/>
      <c r="BL120" s="959"/>
      <c r="BM120" s="959"/>
      <c r="BN120" s="959"/>
      <c r="BO120" s="959"/>
      <c r="BP120" s="960"/>
      <c r="BQ120" s="996">
        <v>7728269</v>
      </c>
      <c r="BR120" s="997"/>
      <c r="BS120" s="997"/>
      <c r="BT120" s="997"/>
      <c r="BU120" s="997"/>
      <c r="BV120" s="997">
        <v>7810608</v>
      </c>
      <c r="BW120" s="997"/>
      <c r="BX120" s="997"/>
      <c r="BY120" s="997"/>
      <c r="BZ120" s="997"/>
      <c r="CA120" s="997">
        <v>7801409</v>
      </c>
      <c r="CB120" s="997"/>
      <c r="CC120" s="997"/>
      <c r="CD120" s="997"/>
      <c r="CE120" s="997"/>
      <c r="CF120" s="1011">
        <v>101.6</v>
      </c>
      <c r="CG120" s="1012"/>
      <c r="CH120" s="1012"/>
      <c r="CI120" s="1012"/>
      <c r="CJ120" s="1012"/>
      <c r="CK120" s="1077" t="s">
        <v>448</v>
      </c>
      <c r="CL120" s="1078"/>
      <c r="CM120" s="1078"/>
      <c r="CN120" s="1078"/>
      <c r="CO120" s="1079"/>
      <c r="CP120" s="1085" t="s">
        <v>449</v>
      </c>
      <c r="CQ120" s="1086"/>
      <c r="CR120" s="1086"/>
      <c r="CS120" s="1086"/>
      <c r="CT120" s="1086"/>
      <c r="CU120" s="1086"/>
      <c r="CV120" s="1086"/>
      <c r="CW120" s="1086"/>
      <c r="CX120" s="1086"/>
      <c r="CY120" s="1086"/>
      <c r="CZ120" s="1086"/>
      <c r="DA120" s="1086"/>
      <c r="DB120" s="1086"/>
      <c r="DC120" s="1086"/>
      <c r="DD120" s="1086"/>
      <c r="DE120" s="1086"/>
      <c r="DF120" s="1087"/>
      <c r="DG120" s="996">
        <v>4451904</v>
      </c>
      <c r="DH120" s="997"/>
      <c r="DI120" s="997"/>
      <c r="DJ120" s="997"/>
      <c r="DK120" s="997"/>
      <c r="DL120" s="997">
        <v>4491315</v>
      </c>
      <c r="DM120" s="997"/>
      <c r="DN120" s="997"/>
      <c r="DO120" s="997"/>
      <c r="DP120" s="997"/>
      <c r="DQ120" s="997">
        <v>4474641</v>
      </c>
      <c r="DR120" s="997"/>
      <c r="DS120" s="997"/>
      <c r="DT120" s="997"/>
      <c r="DU120" s="997"/>
      <c r="DV120" s="998">
        <v>58.3</v>
      </c>
      <c r="DW120" s="998"/>
      <c r="DX120" s="998"/>
      <c r="DY120" s="998"/>
      <c r="DZ120" s="999"/>
    </row>
    <row r="121" spans="1:130" s="226" customFormat="1" ht="26.25" customHeight="1" x14ac:dyDescent="0.15">
      <c r="A121" s="1129"/>
      <c r="B121" s="1016"/>
      <c r="C121" s="1037" t="s">
        <v>450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122</v>
      </c>
      <c r="AB121" s="1029"/>
      <c r="AC121" s="1029"/>
      <c r="AD121" s="1029"/>
      <c r="AE121" s="1030"/>
      <c r="AF121" s="1031" t="s">
        <v>122</v>
      </c>
      <c r="AG121" s="1029"/>
      <c r="AH121" s="1029"/>
      <c r="AI121" s="1029"/>
      <c r="AJ121" s="1030"/>
      <c r="AK121" s="1031" t="s">
        <v>122</v>
      </c>
      <c r="AL121" s="1029"/>
      <c r="AM121" s="1029"/>
      <c r="AN121" s="1029"/>
      <c r="AO121" s="1030"/>
      <c r="AP121" s="1032" t="s">
        <v>122</v>
      </c>
      <c r="AQ121" s="1033"/>
      <c r="AR121" s="1033"/>
      <c r="AS121" s="1033"/>
      <c r="AT121" s="1034"/>
      <c r="AU121" s="1062"/>
      <c r="AV121" s="1063"/>
      <c r="AW121" s="1063"/>
      <c r="AX121" s="1063"/>
      <c r="AY121" s="1064"/>
      <c r="AZ121" s="1019" t="s">
        <v>451</v>
      </c>
      <c r="BA121" s="1020"/>
      <c r="BB121" s="1020"/>
      <c r="BC121" s="1020"/>
      <c r="BD121" s="1020"/>
      <c r="BE121" s="1020"/>
      <c r="BF121" s="1020"/>
      <c r="BG121" s="1020"/>
      <c r="BH121" s="1020"/>
      <c r="BI121" s="1020"/>
      <c r="BJ121" s="1020"/>
      <c r="BK121" s="1020"/>
      <c r="BL121" s="1020"/>
      <c r="BM121" s="1020"/>
      <c r="BN121" s="1020"/>
      <c r="BO121" s="1020"/>
      <c r="BP121" s="1021"/>
      <c r="BQ121" s="989">
        <v>1975018</v>
      </c>
      <c r="BR121" s="990"/>
      <c r="BS121" s="990"/>
      <c r="BT121" s="990"/>
      <c r="BU121" s="990"/>
      <c r="BV121" s="990">
        <v>2091403</v>
      </c>
      <c r="BW121" s="990"/>
      <c r="BX121" s="990"/>
      <c r="BY121" s="990"/>
      <c r="BZ121" s="990"/>
      <c r="CA121" s="990">
        <v>2576872</v>
      </c>
      <c r="CB121" s="990"/>
      <c r="CC121" s="990"/>
      <c r="CD121" s="990"/>
      <c r="CE121" s="990"/>
      <c r="CF121" s="984">
        <v>33.5</v>
      </c>
      <c r="CG121" s="985"/>
      <c r="CH121" s="985"/>
      <c r="CI121" s="985"/>
      <c r="CJ121" s="985"/>
      <c r="CK121" s="1080"/>
      <c r="CL121" s="1081"/>
      <c r="CM121" s="1081"/>
      <c r="CN121" s="1081"/>
      <c r="CO121" s="1082"/>
      <c r="CP121" s="1090" t="s">
        <v>452</v>
      </c>
      <c r="CQ121" s="1091"/>
      <c r="CR121" s="1091"/>
      <c r="CS121" s="1091"/>
      <c r="CT121" s="1091"/>
      <c r="CU121" s="1091"/>
      <c r="CV121" s="1091"/>
      <c r="CW121" s="1091"/>
      <c r="CX121" s="1091"/>
      <c r="CY121" s="1091"/>
      <c r="CZ121" s="1091"/>
      <c r="DA121" s="1091"/>
      <c r="DB121" s="1091"/>
      <c r="DC121" s="1091"/>
      <c r="DD121" s="1091"/>
      <c r="DE121" s="1091"/>
      <c r="DF121" s="1092"/>
      <c r="DG121" s="989">
        <v>206767</v>
      </c>
      <c r="DH121" s="990"/>
      <c r="DI121" s="990"/>
      <c r="DJ121" s="990"/>
      <c r="DK121" s="990"/>
      <c r="DL121" s="990">
        <v>291882</v>
      </c>
      <c r="DM121" s="990"/>
      <c r="DN121" s="990"/>
      <c r="DO121" s="990"/>
      <c r="DP121" s="990"/>
      <c r="DQ121" s="990">
        <v>290586</v>
      </c>
      <c r="DR121" s="990"/>
      <c r="DS121" s="990"/>
      <c r="DT121" s="990"/>
      <c r="DU121" s="990"/>
      <c r="DV121" s="991">
        <v>3.8</v>
      </c>
      <c r="DW121" s="991"/>
      <c r="DX121" s="991"/>
      <c r="DY121" s="991"/>
      <c r="DZ121" s="992"/>
    </row>
    <row r="122" spans="1:130" s="226" customFormat="1" ht="26.25" customHeight="1" x14ac:dyDescent="0.15">
      <c r="A122" s="1129"/>
      <c r="B122" s="1016"/>
      <c r="C122" s="986" t="s">
        <v>432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122</v>
      </c>
      <c r="AB122" s="1029"/>
      <c r="AC122" s="1029"/>
      <c r="AD122" s="1029"/>
      <c r="AE122" s="1030"/>
      <c r="AF122" s="1031" t="s">
        <v>122</v>
      </c>
      <c r="AG122" s="1029"/>
      <c r="AH122" s="1029"/>
      <c r="AI122" s="1029"/>
      <c r="AJ122" s="1030"/>
      <c r="AK122" s="1031" t="s">
        <v>122</v>
      </c>
      <c r="AL122" s="1029"/>
      <c r="AM122" s="1029"/>
      <c r="AN122" s="1029"/>
      <c r="AO122" s="1030"/>
      <c r="AP122" s="1032" t="s">
        <v>122</v>
      </c>
      <c r="AQ122" s="1033"/>
      <c r="AR122" s="1033"/>
      <c r="AS122" s="1033"/>
      <c r="AT122" s="1034"/>
      <c r="AU122" s="1062"/>
      <c r="AV122" s="1063"/>
      <c r="AW122" s="1063"/>
      <c r="AX122" s="1063"/>
      <c r="AY122" s="1064"/>
      <c r="AZ122" s="1044" t="s">
        <v>453</v>
      </c>
      <c r="BA122" s="1035"/>
      <c r="BB122" s="1035"/>
      <c r="BC122" s="1035"/>
      <c r="BD122" s="1035"/>
      <c r="BE122" s="1035"/>
      <c r="BF122" s="1035"/>
      <c r="BG122" s="1035"/>
      <c r="BH122" s="1035"/>
      <c r="BI122" s="1035"/>
      <c r="BJ122" s="1035"/>
      <c r="BK122" s="1035"/>
      <c r="BL122" s="1035"/>
      <c r="BM122" s="1035"/>
      <c r="BN122" s="1035"/>
      <c r="BO122" s="1035"/>
      <c r="BP122" s="1036"/>
      <c r="BQ122" s="1067">
        <v>16968967</v>
      </c>
      <c r="BR122" s="1068"/>
      <c r="BS122" s="1068"/>
      <c r="BT122" s="1068"/>
      <c r="BU122" s="1068"/>
      <c r="BV122" s="1068">
        <v>17635488</v>
      </c>
      <c r="BW122" s="1068"/>
      <c r="BX122" s="1068"/>
      <c r="BY122" s="1068"/>
      <c r="BZ122" s="1068"/>
      <c r="CA122" s="1068">
        <v>18314498</v>
      </c>
      <c r="CB122" s="1068"/>
      <c r="CC122" s="1068"/>
      <c r="CD122" s="1068"/>
      <c r="CE122" s="1068"/>
      <c r="CF122" s="1088">
        <v>238.4</v>
      </c>
      <c r="CG122" s="1089"/>
      <c r="CH122" s="1089"/>
      <c r="CI122" s="1089"/>
      <c r="CJ122" s="1089"/>
      <c r="CK122" s="1080"/>
      <c r="CL122" s="1081"/>
      <c r="CM122" s="1081"/>
      <c r="CN122" s="1081"/>
      <c r="CO122" s="1082"/>
      <c r="CP122" s="1090" t="s">
        <v>454</v>
      </c>
      <c r="CQ122" s="1091"/>
      <c r="CR122" s="1091"/>
      <c r="CS122" s="1091"/>
      <c r="CT122" s="1091"/>
      <c r="CU122" s="1091"/>
      <c r="CV122" s="1091"/>
      <c r="CW122" s="1091"/>
      <c r="CX122" s="1091"/>
      <c r="CY122" s="1091"/>
      <c r="CZ122" s="1091"/>
      <c r="DA122" s="1091"/>
      <c r="DB122" s="1091"/>
      <c r="DC122" s="1091"/>
      <c r="DD122" s="1091"/>
      <c r="DE122" s="1091"/>
      <c r="DF122" s="1092"/>
      <c r="DG122" s="989">
        <v>30293</v>
      </c>
      <c r="DH122" s="990"/>
      <c r="DI122" s="990"/>
      <c r="DJ122" s="990"/>
      <c r="DK122" s="990"/>
      <c r="DL122" s="990">
        <v>73463</v>
      </c>
      <c r="DM122" s="990"/>
      <c r="DN122" s="990"/>
      <c r="DO122" s="990"/>
      <c r="DP122" s="990"/>
      <c r="DQ122" s="990">
        <v>101362</v>
      </c>
      <c r="DR122" s="990"/>
      <c r="DS122" s="990"/>
      <c r="DT122" s="990"/>
      <c r="DU122" s="990"/>
      <c r="DV122" s="991">
        <v>1.3</v>
      </c>
      <c r="DW122" s="991"/>
      <c r="DX122" s="991"/>
      <c r="DY122" s="991"/>
      <c r="DZ122" s="992"/>
    </row>
    <row r="123" spans="1:130" s="226" customFormat="1" ht="26.25" customHeight="1" x14ac:dyDescent="0.15">
      <c r="A123" s="1129"/>
      <c r="B123" s="1016"/>
      <c r="C123" s="986" t="s">
        <v>438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16032</v>
      </c>
      <c r="AB123" s="1029"/>
      <c r="AC123" s="1029"/>
      <c r="AD123" s="1029"/>
      <c r="AE123" s="1030"/>
      <c r="AF123" s="1031">
        <v>16000</v>
      </c>
      <c r="AG123" s="1029"/>
      <c r="AH123" s="1029"/>
      <c r="AI123" s="1029"/>
      <c r="AJ123" s="1030"/>
      <c r="AK123" s="1031">
        <v>15968</v>
      </c>
      <c r="AL123" s="1029"/>
      <c r="AM123" s="1029"/>
      <c r="AN123" s="1029"/>
      <c r="AO123" s="1030"/>
      <c r="AP123" s="1032">
        <v>0.2</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455</v>
      </c>
      <c r="BP123" s="1076"/>
      <c r="BQ123" s="1135">
        <v>26672254</v>
      </c>
      <c r="BR123" s="1136"/>
      <c r="BS123" s="1136"/>
      <c r="BT123" s="1136"/>
      <c r="BU123" s="1136"/>
      <c r="BV123" s="1136">
        <v>27537499</v>
      </c>
      <c r="BW123" s="1136"/>
      <c r="BX123" s="1136"/>
      <c r="BY123" s="1136"/>
      <c r="BZ123" s="1136"/>
      <c r="CA123" s="1136">
        <v>28692779</v>
      </c>
      <c r="CB123" s="1136"/>
      <c r="CC123" s="1136"/>
      <c r="CD123" s="1136"/>
      <c r="CE123" s="1136"/>
      <c r="CF123" s="1069"/>
      <c r="CG123" s="1070"/>
      <c r="CH123" s="1070"/>
      <c r="CI123" s="1070"/>
      <c r="CJ123" s="1071"/>
      <c r="CK123" s="1080"/>
      <c r="CL123" s="1081"/>
      <c r="CM123" s="1081"/>
      <c r="CN123" s="1081"/>
      <c r="CO123" s="1082"/>
      <c r="CP123" s="1090" t="s">
        <v>392</v>
      </c>
      <c r="CQ123" s="1091"/>
      <c r="CR123" s="1091"/>
      <c r="CS123" s="1091"/>
      <c r="CT123" s="1091"/>
      <c r="CU123" s="1091"/>
      <c r="CV123" s="1091"/>
      <c r="CW123" s="1091"/>
      <c r="CX123" s="1091"/>
      <c r="CY123" s="1091"/>
      <c r="CZ123" s="1091"/>
      <c r="DA123" s="1091"/>
      <c r="DB123" s="1091"/>
      <c r="DC123" s="1091"/>
      <c r="DD123" s="1091"/>
      <c r="DE123" s="1091"/>
      <c r="DF123" s="1092"/>
      <c r="DG123" s="1028" t="s">
        <v>122</v>
      </c>
      <c r="DH123" s="1029"/>
      <c r="DI123" s="1029"/>
      <c r="DJ123" s="1029"/>
      <c r="DK123" s="1030"/>
      <c r="DL123" s="1031" t="s">
        <v>122</v>
      </c>
      <c r="DM123" s="1029"/>
      <c r="DN123" s="1029"/>
      <c r="DO123" s="1029"/>
      <c r="DP123" s="1030"/>
      <c r="DQ123" s="1031" t="s">
        <v>122</v>
      </c>
      <c r="DR123" s="1029"/>
      <c r="DS123" s="1029"/>
      <c r="DT123" s="1029"/>
      <c r="DU123" s="1030"/>
      <c r="DV123" s="1032" t="s">
        <v>122</v>
      </c>
      <c r="DW123" s="1033"/>
      <c r="DX123" s="1033"/>
      <c r="DY123" s="1033"/>
      <c r="DZ123" s="1034"/>
    </row>
    <row r="124" spans="1:130" s="226" customFormat="1" ht="26.25" customHeight="1" thickBot="1" x14ac:dyDescent="0.2">
      <c r="A124" s="1129"/>
      <c r="B124" s="1016"/>
      <c r="C124" s="986" t="s">
        <v>441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122</v>
      </c>
      <c r="AB124" s="1029"/>
      <c r="AC124" s="1029"/>
      <c r="AD124" s="1029"/>
      <c r="AE124" s="1030"/>
      <c r="AF124" s="1031" t="s">
        <v>122</v>
      </c>
      <c r="AG124" s="1029"/>
      <c r="AH124" s="1029"/>
      <c r="AI124" s="1029"/>
      <c r="AJ124" s="1030"/>
      <c r="AK124" s="1031" t="s">
        <v>122</v>
      </c>
      <c r="AL124" s="1029"/>
      <c r="AM124" s="1029"/>
      <c r="AN124" s="1029"/>
      <c r="AO124" s="1030"/>
      <c r="AP124" s="1032" t="s">
        <v>122</v>
      </c>
      <c r="AQ124" s="1033"/>
      <c r="AR124" s="1033"/>
      <c r="AS124" s="1033"/>
      <c r="AT124" s="1034"/>
      <c r="AU124" s="1131" t="s">
        <v>456</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8.4</v>
      </c>
      <c r="BR124" s="1098"/>
      <c r="BS124" s="1098"/>
      <c r="BT124" s="1098"/>
      <c r="BU124" s="1098"/>
      <c r="BV124" s="1098">
        <v>9.6</v>
      </c>
      <c r="BW124" s="1098"/>
      <c r="BX124" s="1098"/>
      <c r="BY124" s="1098"/>
      <c r="BZ124" s="1098"/>
      <c r="CA124" s="1098">
        <v>9.5</v>
      </c>
      <c r="CB124" s="1098"/>
      <c r="CC124" s="1098"/>
      <c r="CD124" s="1098"/>
      <c r="CE124" s="1098"/>
      <c r="CF124" s="1099"/>
      <c r="CG124" s="1100"/>
      <c r="CH124" s="1100"/>
      <c r="CI124" s="1100"/>
      <c r="CJ124" s="1101"/>
      <c r="CK124" s="1083"/>
      <c r="CL124" s="1083"/>
      <c r="CM124" s="1083"/>
      <c r="CN124" s="1083"/>
      <c r="CO124" s="1084"/>
      <c r="CP124" s="1090" t="s">
        <v>457</v>
      </c>
      <c r="CQ124" s="1091"/>
      <c r="CR124" s="1091"/>
      <c r="CS124" s="1091"/>
      <c r="CT124" s="1091"/>
      <c r="CU124" s="1091"/>
      <c r="CV124" s="1091"/>
      <c r="CW124" s="1091"/>
      <c r="CX124" s="1091"/>
      <c r="CY124" s="1091"/>
      <c r="CZ124" s="1091"/>
      <c r="DA124" s="1091"/>
      <c r="DB124" s="1091"/>
      <c r="DC124" s="1091"/>
      <c r="DD124" s="1091"/>
      <c r="DE124" s="1091"/>
      <c r="DF124" s="1092"/>
      <c r="DG124" s="1075" t="s">
        <v>122</v>
      </c>
      <c r="DH124" s="1054"/>
      <c r="DI124" s="1054"/>
      <c r="DJ124" s="1054"/>
      <c r="DK124" s="1055"/>
      <c r="DL124" s="1053" t="s">
        <v>122</v>
      </c>
      <c r="DM124" s="1054"/>
      <c r="DN124" s="1054"/>
      <c r="DO124" s="1054"/>
      <c r="DP124" s="1055"/>
      <c r="DQ124" s="1053" t="s">
        <v>122</v>
      </c>
      <c r="DR124" s="1054"/>
      <c r="DS124" s="1054"/>
      <c r="DT124" s="1054"/>
      <c r="DU124" s="1055"/>
      <c r="DV124" s="1056" t="s">
        <v>122</v>
      </c>
      <c r="DW124" s="1057"/>
      <c r="DX124" s="1057"/>
      <c r="DY124" s="1057"/>
      <c r="DZ124" s="1058"/>
    </row>
    <row r="125" spans="1:130" s="226" customFormat="1" ht="26.25" customHeight="1" x14ac:dyDescent="0.15">
      <c r="A125" s="1129"/>
      <c r="B125" s="1016"/>
      <c r="C125" s="986" t="s">
        <v>443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v>13359</v>
      </c>
      <c r="AB125" s="1029"/>
      <c r="AC125" s="1029"/>
      <c r="AD125" s="1029"/>
      <c r="AE125" s="1030"/>
      <c r="AF125" s="1031">
        <v>11898</v>
      </c>
      <c r="AG125" s="1029"/>
      <c r="AH125" s="1029"/>
      <c r="AI125" s="1029"/>
      <c r="AJ125" s="1030"/>
      <c r="AK125" s="1031">
        <v>10263</v>
      </c>
      <c r="AL125" s="1029"/>
      <c r="AM125" s="1029"/>
      <c r="AN125" s="1029"/>
      <c r="AO125" s="1030"/>
      <c r="AP125" s="1032">
        <v>0.1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458</v>
      </c>
      <c r="CL125" s="1078"/>
      <c r="CM125" s="1078"/>
      <c r="CN125" s="1078"/>
      <c r="CO125" s="1079"/>
      <c r="CP125" s="1010" t="s">
        <v>459</v>
      </c>
      <c r="CQ125" s="959"/>
      <c r="CR125" s="959"/>
      <c r="CS125" s="959"/>
      <c r="CT125" s="959"/>
      <c r="CU125" s="959"/>
      <c r="CV125" s="959"/>
      <c r="CW125" s="959"/>
      <c r="CX125" s="959"/>
      <c r="CY125" s="959"/>
      <c r="CZ125" s="959"/>
      <c r="DA125" s="959"/>
      <c r="DB125" s="959"/>
      <c r="DC125" s="959"/>
      <c r="DD125" s="959"/>
      <c r="DE125" s="959"/>
      <c r="DF125" s="960"/>
      <c r="DG125" s="996" t="s">
        <v>122</v>
      </c>
      <c r="DH125" s="997"/>
      <c r="DI125" s="997"/>
      <c r="DJ125" s="997"/>
      <c r="DK125" s="997"/>
      <c r="DL125" s="997" t="s">
        <v>122</v>
      </c>
      <c r="DM125" s="997"/>
      <c r="DN125" s="997"/>
      <c r="DO125" s="997"/>
      <c r="DP125" s="997"/>
      <c r="DQ125" s="997" t="s">
        <v>122</v>
      </c>
      <c r="DR125" s="997"/>
      <c r="DS125" s="997"/>
      <c r="DT125" s="997"/>
      <c r="DU125" s="997"/>
      <c r="DV125" s="998" t="s">
        <v>122</v>
      </c>
      <c r="DW125" s="998"/>
      <c r="DX125" s="998"/>
      <c r="DY125" s="998"/>
      <c r="DZ125" s="999"/>
    </row>
    <row r="126" spans="1:130" s="226" customFormat="1" ht="26.25" customHeight="1" thickBot="1" x14ac:dyDescent="0.2">
      <c r="A126" s="1129"/>
      <c r="B126" s="1016"/>
      <c r="C126" s="986" t="s">
        <v>445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122</v>
      </c>
      <c r="AB126" s="1029"/>
      <c r="AC126" s="1029"/>
      <c r="AD126" s="1029"/>
      <c r="AE126" s="1030"/>
      <c r="AF126" s="1031" t="s">
        <v>122</v>
      </c>
      <c r="AG126" s="1029"/>
      <c r="AH126" s="1029"/>
      <c r="AI126" s="1029"/>
      <c r="AJ126" s="1030"/>
      <c r="AK126" s="1031" t="s">
        <v>419</v>
      </c>
      <c r="AL126" s="1029"/>
      <c r="AM126" s="1029"/>
      <c r="AN126" s="1029"/>
      <c r="AO126" s="1030"/>
      <c r="AP126" s="1032" t="s">
        <v>122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460</v>
      </c>
      <c r="CQ126" s="1020"/>
      <c r="CR126" s="1020"/>
      <c r="CS126" s="1020"/>
      <c r="CT126" s="1020"/>
      <c r="CU126" s="1020"/>
      <c r="CV126" s="1020"/>
      <c r="CW126" s="1020"/>
      <c r="CX126" s="1020"/>
      <c r="CY126" s="1020"/>
      <c r="CZ126" s="1020"/>
      <c r="DA126" s="1020"/>
      <c r="DB126" s="1020"/>
      <c r="DC126" s="1020"/>
      <c r="DD126" s="1020"/>
      <c r="DE126" s="1020"/>
      <c r="DF126" s="1021"/>
      <c r="DG126" s="989" t="s">
        <v>122</v>
      </c>
      <c r="DH126" s="990"/>
      <c r="DI126" s="990"/>
      <c r="DJ126" s="990"/>
      <c r="DK126" s="990"/>
      <c r="DL126" s="990" t="s">
        <v>122</v>
      </c>
      <c r="DM126" s="990"/>
      <c r="DN126" s="990"/>
      <c r="DO126" s="990"/>
      <c r="DP126" s="990"/>
      <c r="DQ126" s="990" t="s">
        <v>122</v>
      </c>
      <c r="DR126" s="990"/>
      <c r="DS126" s="990"/>
      <c r="DT126" s="990"/>
      <c r="DU126" s="990"/>
      <c r="DV126" s="991" t="s">
        <v>122</v>
      </c>
      <c r="DW126" s="991"/>
      <c r="DX126" s="991"/>
      <c r="DY126" s="991"/>
      <c r="DZ126" s="992"/>
    </row>
    <row r="127" spans="1:130" s="226" customFormat="1" ht="26.25" customHeight="1" x14ac:dyDescent="0.15">
      <c r="A127" s="1130"/>
      <c r="B127" s="1018"/>
      <c r="C127" s="1072" t="s">
        <v>461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2307</v>
      </c>
      <c r="AB127" s="1029"/>
      <c r="AC127" s="1029"/>
      <c r="AD127" s="1029"/>
      <c r="AE127" s="1030"/>
      <c r="AF127" s="1031">
        <v>1879</v>
      </c>
      <c r="AG127" s="1029"/>
      <c r="AH127" s="1029"/>
      <c r="AI127" s="1029"/>
      <c r="AJ127" s="1030"/>
      <c r="AK127" s="1031">
        <v>1493</v>
      </c>
      <c r="AL127" s="1029"/>
      <c r="AM127" s="1029"/>
      <c r="AN127" s="1029"/>
      <c r="AO127" s="1030"/>
      <c r="AP127" s="1032">
        <v>0</v>
      </c>
      <c r="AQ127" s="1033"/>
      <c r="AR127" s="1033"/>
      <c r="AS127" s="1033"/>
      <c r="AT127" s="1034"/>
      <c r="AU127" s="262"/>
      <c r="AV127" s="262"/>
      <c r="AW127" s="262"/>
      <c r="AX127" s="1102" t="s">
        <v>462</v>
      </c>
      <c r="AY127" s="1103"/>
      <c r="AZ127" s="1103"/>
      <c r="BA127" s="1103"/>
      <c r="BB127" s="1103"/>
      <c r="BC127" s="1103"/>
      <c r="BD127" s="1103"/>
      <c r="BE127" s="1104"/>
      <c r="BF127" s="1105" t="s">
        <v>463</v>
      </c>
      <c r="BG127" s="1103"/>
      <c r="BH127" s="1103"/>
      <c r="BI127" s="1103"/>
      <c r="BJ127" s="1103"/>
      <c r="BK127" s="1103"/>
      <c r="BL127" s="1104"/>
      <c r="BM127" s="1105" t="s">
        <v>464</v>
      </c>
      <c r="BN127" s="1103"/>
      <c r="BO127" s="1103"/>
      <c r="BP127" s="1103"/>
      <c r="BQ127" s="1103"/>
      <c r="BR127" s="1103"/>
      <c r="BS127" s="1104"/>
      <c r="BT127" s="1105" t="s">
        <v>465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466</v>
      </c>
      <c r="CQ127" s="1020"/>
      <c r="CR127" s="1020"/>
      <c r="CS127" s="1020"/>
      <c r="CT127" s="1020"/>
      <c r="CU127" s="1020"/>
      <c r="CV127" s="1020"/>
      <c r="CW127" s="1020"/>
      <c r="CX127" s="1020"/>
      <c r="CY127" s="1020"/>
      <c r="CZ127" s="1020"/>
      <c r="DA127" s="1020"/>
      <c r="DB127" s="1020"/>
      <c r="DC127" s="1020"/>
      <c r="DD127" s="1020"/>
      <c r="DE127" s="1020"/>
      <c r="DF127" s="1021"/>
      <c r="DG127" s="989" t="s">
        <v>122</v>
      </c>
      <c r="DH127" s="990"/>
      <c r="DI127" s="990"/>
      <c r="DJ127" s="990"/>
      <c r="DK127" s="990"/>
      <c r="DL127" s="990" t="s">
        <v>122</v>
      </c>
      <c r="DM127" s="990"/>
      <c r="DN127" s="990"/>
      <c r="DO127" s="990"/>
      <c r="DP127" s="990"/>
      <c r="DQ127" s="990" t="s">
        <v>122</v>
      </c>
      <c r="DR127" s="990"/>
      <c r="DS127" s="990"/>
      <c r="DT127" s="990"/>
      <c r="DU127" s="990"/>
      <c r="DV127" s="991" t="s">
        <v>122</v>
      </c>
      <c r="DW127" s="991"/>
      <c r="DX127" s="991"/>
      <c r="DY127" s="991"/>
      <c r="DZ127" s="992"/>
    </row>
    <row r="128" spans="1:130" s="226" customFormat="1" ht="26.25" customHeight="1" thickBot="1" x14ac:dyDescent="0.2">
      <c r="A128" s="1113" t="s">
        <v>467</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468</v>
      </c>
      <c r="X128" s="1115"/>
      <c r="Y128" s="1115"/>
      <c r="Z128" s="1116"/>
      <c r="AA128" s="1117">
        <v>199035</v>
      </c>
      <c r="AB128" s="1118"/>
      <c r="AC128" s="1118"/>
      <c r="AD128" s="1118"/>
      <c r="AE128" s="1119"/>
      <c r="AF128" s="1120">
        <v>196051</v>
      </c>
      <c r="AG128" s="1118"/>
      <c r="AH128" s="1118"/>
      <c r="AI128" s="1118"/>
      <c r="AJ128" s="1119"/>
      <c r="AK128" s="1120">
        <v>193355</v>
      </c>
      <c r="AL128" s="1118"/>
      <c r="AM128" s="1118"/>
      <c r="AN128" s="1118"/>
      <c r="AO128" s="1119"/>
      <c r="AP128" s="1121"/>
      <c r="AQ128" s="1122"/>
      <c r="AR128" s="1122"/>
      <c r="AS128" s="1122"/>
      <c r="AT128" s="1123"/>
      <c r="AU128" s="262"/>
      <c r="AV128" s="262"/>
      <c r="AW128" s="262"/>
      <c r="AX128" s="958" t="s">
        <v>469</v>
      </c>
      <c r="AY128" s="959"/>
      <c r="AZ128" s="959"/>
      <c r="BA128" s="959"/>
      <c r="BB128" s="959"/>
      <c r="BC128" s="959"/>
      <c r="BD128" s="959"/>
      <c r="BE128" s="960"/>
      <c r="BF128" s="1124" t="s">
        <v>122</v>
      </c>
      <c r="BG128" s="1125"/>
      <c r="BH128" s="1125"/>
      <c r="BI128" s="1125"/>
      <c r="BJ128" s="1125"/>
      <c r="BK128" s="1125"/>
      <c r="BL128" s="1126"/>
      <c r="BM128" s="1124">
        <v>13.43</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470</v>
      </c>
      <c r="CQ128" s="1107"/>
      <c r="CR128" s="1107"/>
      <c r="CS128" s="1107"/>
      <c r="CT128" s="1107"/>
      <c r="CU128" s="1107"/>
      <c r="CV128" s="1107"/>
      <c r="CW128" s="1107"/>
      <c r="CX128" s="1107"/>
      <c r="CY128" s="1107"/>
      <c r="CZ128" s="1107"/>
      <c r="DA128" s="1107"/>
      <c r="DB128" s="1107"/>
      <c r="DC128" s="1107"/>
      <c r="DD128" s="1107"/>
      <c r="DE128" s="1107"/>
      <c r="DF128" s="1108"/>
      <c r="DG128" s="1109" t="s">
        <v>122</v>
      </c>
      <c r="DH128" s="1110"/>
      <c r="DI128" s="1110"/>
      <c r="DJ128" s="1110"/>
      <c r="DK128" s="1110"/>
      <c r="DL128" s="1110" t="s">
        <v>122</v>
      </c>
      <c r="DM128" s="1110"/>
      <c r="DN128" s="1110"/>
      <c r="DO128" s="1110"/>
      <c r="DP128" s="1110"/>
      <c r="DQ128" s="1110" t="s">
        <v>122</v>
      </c>
      <c r="DR128" s="1110"/>
      <c r="DS128" s="1110"/>
      <c r="DT128" s="1110"/>
      <c r="DU128" s="1110"/>
      <c r="DV128" s="1111" t="s">
        <v>122</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471</v>
      </c>
      <c r="X129" s="1144"/>
      <c r="Y129" s="1144"/>
      <c r="Z129" s="1145"/>
      <c r="AA129" s="1028">
        <v>10071849</v>
      </c>
      <c r="AB129" s="1029"/>
      <c r="AC129" s="1029"/>
      <c r="AD129" s="1029"/>
      <c r="AE129" s="1030"/>
      <c r="AF129" s="1031">
        <v>9668237</v>
      </c>
      <c r="AG129" s="1029"/>
      <c r="AH129" s="1029"/>
      <c r="AI129" s="1029"/>
      <c r="AJ129" s="1030"/>
      <c r="AK129" s="1031">
        <v>9429051</v>
      </c>
      <c r="AL129" s="1029"/>
      <c r="AM129" s="1029"/>
      <c r="AN129" s="1029"/>
      <c r="AO129" s="1030"/>
      <c r="AP129" s="1146"/>
      <c r="AQ129" s="1147"/>
      <c r="AR129" s="1147"/>
      <c r="AS129" s="1147"/>
      <c r="AT129" s="1148"/>
      <c r="AU129" s="264"/>
      <c r="AV129" s="264"/>
      <c r="AW129" s="264"/>
      <c r="AX129" s="1137" t="s">
        <v>472</v>
      </c>
      <c r="AY129" s="1020"/>
      <c r="AZ129" s="1020"/>
      <c r="BA129" s="1020"/>
      <c r="BB129" s="1020"/>
      <c r="BC129" s="1020"/>
      <c r="BD129" s="1020"/>
      <c r="BE129" s="1021"/>
      <c r="BF129" s="1138" t="s">
        <v>122</v>
      </c>
      <c r="BG129" s="1139"/>
      <c r="BH129" s="1139"/>
      <c r="BI129" s="1139"/>
      <c r="BJ129" s="1139"/>
      <c r="BK129" s="1139"/>
      <c r="BL129" s="1140"/>
      <c r="BM129" s="1138">
        <v>18.43</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474</v>
      </c>
      <c r="X130" s="1144"/>
      <c r="Y130" s="1144"/>
      <c r="Z130" s="1145"/>
      <c r="AA130" s="1028">
        <v>1862061</v>
      </c>
      <c r="AB130" s="1029"/>
      <c r="AC130" s="1029"/>
      <c r="AD130" s="1029"/>
      <c r="AE130" s="1030"/>
      <c r="AF130" s="1031">
        <v>1815017</v>
      </c>
      <c r="AG130" s="1029"/>
      <c r="AH130" s="1029"/>
      <c r="AI130" s="1029"/>
      <c r="AJ130" s="1030"/>
      <c r="AK130" s="1031">
        <v>1747662</v>
      </c>
      <c r="AL130" s="1029"/>
      <c r="AM130" s="1029"/>
      <c r="AN130" s="1029"/>
      <c r="AO130" s="1030"/>
      <c r="AP130" s="1146"/>
      <c r="AQ130" s="1147"/>
      <c r="AR130" s="1147"/>
      <c r="AS130" s="1147"/>
      <c r="AT130" s="1148"/>
      <c r="AU130" s="264"/>
      <c r="AV130" s="264"/>
      <c r="AW130" s="264"/>
      <c r="AX130" s="1137" t="s">
        <v>475</v>
      </c>
      <c r="AY130" s="1020"/>
      <c r="AZ130" s="1020"/>
      <c r="BA130" s="1020"/>
      <c r="BB130" s="1020"/>
      <c r="BC130" s="1020"/>
      <c r="BD130" s="1020"/>
      <c r="BE130" s="1021"/>
      <c r="BF130" s="1174">
        <v>9.1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476</v>
      </c>
      <c r="X131" s="1182"/>
      <c r="Y131" s="1182"/>
      <c r="Z131" s="1183"/>
      <c r="AA131" s="1075">
        <v>8209788</v>
      </c>
      <c r="AB131" s="1054"/>
      <c r="AC131" s="1054"/>
      <c r="AD131" s="1054"/>
      <c r="AE131" s="1055"/>
      <c r="AF131" s="1053">
        <v>7853220</v>
      </c>
      <c r="AG131" s="1054"/>
      <c r="AH131" s="1054"/>
      <c r="AI131" s="1054"/>
      <c r="AJ131" s="1055"/>
      <c r="AK131" s="1053">
        <v>7681389</v>
      </c>
      <c r="AL131" s="1054"/>
      <c r="AM131" s="1054"/>
      <c r="AN131" s="1054"/>
      <c r="AO131" s="1055"/>
      <c r="AP131" s="1184"/>
      <c r="AQ131" s="1185"/>
      <c r="AR131" s="1185"/>
      <c r="AS131" s="1185"/>
      <c r="AT131" s="1186"/>
      <c r="AU131" s="264"/>
      <c r="AV131" s="264"/>
      <c r="AW131" s="264"/>
      <c r="AX131" s="1156" t="s">
        <v>477</v>
      </c>
      <c r="AY131" s="1107"/>
      <c r="AZ131" s="1107"/>
      <c r="BA131" s="1107"/>
      <c r="BB131" s="1107"/>
      <c r="BC131" s="1107"/>
      <c r="BD131" s="1107"/>
      <c r="BE131" s="1108"/>
      <c r="BF131" s="1157">
        <v>9.5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478</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479</v>
      </c>
      <c r="W132" s="1167"/>
      <c r="X132" s="1167"/>
      <c r="Y132" s="1167"/>
      <c r="Z132" s="1168"/>
      <c r="AA132" s="1169">
        <v>9.1701271700000007</v>
      </c>
      <c r="AB132" s="1170"/>
      <c r="AC132" s="1170"/>
      <c r="AD132" s="1170"/>
      <c r="AE132" s="1171"/>
      <c r="AF132" s="1172">
        <v>9.1606245590000004</v>
      </c>
      <c r="AG132" s="1170"/>
      <c r="AH132" s="1170"/>
      <c r="AI132" s="1170"/>
      <c r="AJ132" s="1171"/>
      <c r="AK132" s="1172">
        <v>9.1200562810000001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480</v>
      </c>
      <c r="W133" s="1150"/>
      <c r="X133" s="1150"/>
      <c r="Y133" s="1150"/>
      <c r="Z133" s="1151"/>
      <c r="AA133" s="1152">
        <v>9.9</v>
      </c>
      <c r="AB133" s="1153"/>
      <c r="AC133" s="1153"/>
      <c r="AD133" s="1153"/>
      <c r="AE133" s="1154"/>
      <c r="AF133" s="1152">
        <v>9.4</v>
      </c>
      <c r="AG133" s="1153"/>
      <c r="AH133" s="1153"/>
      <c r="AI133" s="1153"/>
      <c r="AJ133" s="1154"/>
      <c r="AK133" s="1152">
        <v>9.1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XjmWzpdJ2kQ1qicau2RPH2hqAgUZSFd4mupbXniL0s68z5dyEj6vtjVMH6+vJSAgbZLwm5O5v5wiIyIOFsujoA==" saltValue="vgkZiSyqfZdAuwC7XMvPX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1093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8HvwfsxZVFlKZyjy176xqHX/jl6I4pkU0TTyFHbrq9L0egCsFjZo2UkG6/ZjhR2+vT44Jp38pj10fXhF9Uvig==" saltValue="9lB8tX8Jvs2F5H6DB/mEb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57031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bufu1QjcaaB1L1aZA9vkSe0AdCzURq6QT3TnxwyFiHx2hVV9jsus7QOd8tw+mDWMbfyXoVYbCMbIMcKKP0e3g==" saltValue="v4D+R0Uh1Yo17tm3Wn07z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0" workbookViewId="0"/>
  </sheetViews>
  <sheetFormatPr defaultColWidth="0" defaultRowHeight="13.5" customHeight="1" zeroHeight="1" x14ac:dyDescent="0.15"/>
  <cols>
    <col min="1" max="36" width="2.42578125" style="272" customWidth="1"/>
    <col min="37" max="44" width="17" style="272" customWidth="1"/>
    <col min="45" max="45" width="6.140625" style="279" customWidth="1"/>
    <col min="46" max="46" width="3" style="277" customWidth="1"/>
    <col min="47" max="47" width="19.140625" style="272" hidden="1" customWidth="1"/>
    <col min="48" max="52" width="12.5703125" style="272" hidden="1" customWidth="1"/>
    <col min="53" max="16384" width="8.57031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484</v>
      </c>
      <c r="AP7" s="283"/>
      <c r="AQ7" s="284" t="s">
        <v>485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486</v>
      </c>
      <c r="AQ8" s="290" t="s">
        <v>487</v>
      </c>
      <c r="AR8" s="291" t="s">
        <v>488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489</v>
      </c>
      <c r="AL9" s="1193"/>
      <c r="AM9" s="1193"/>
      <c r="AN9" s="1194"/>
      <c r="AO9" s="292">
        <v>2221172</v>
      </c>
      <c r="AP9" s="292">
        <v>109084</v>
      </c>
      <c r="AQ9" s="293">
        <v>55995</v>
      </c>
      <c r="AR9" s="294">
        <v>94.8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490</v>
      </c>
      <c r="AL10" s="1193"/>
      <c r="AM10" s="1193"/>
      <c r="AN10" s="1194"/>
      <c r="AO10" s="295">
        <v>132963</v>
      </c>
      <c r="AP10" s="295">
        <v>6530</v>
      </c>
      <c r="AQ10" s="296">
        <v>5813</v>
      </c>
      <c r="AR10" s="297">
        <v>12.3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491</v>
      </c>
      <c r="AL11" s="1193"/>
      <c r="AM11" s="1193"/>
      <c r="AN11" s="1194"/>
      <c r="AO11" s="295">
        <v>403042</v>
      </c>
      <c r="AP11" s="295">
        <v>19794</v>
      </c>
      <c r="AQ11" s="296">
        <v>8381</v>
      </c>
      <c r="AR11" s="297">
        <v>136.19999999999999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492</v>
      </c>
      <c r="AL12" s="1193"/>
      <c r="AM12" s="1193"/>
      <c r="AN12" s="1194"/>
      <c r="AO12" s="295" t="s">
        <v>493</v>
      </c>
      <c r="AP12" s="295" t="s">
        <v>493</v>
      </c>
      <c r="AQ12" s="296">
        <v>170</v>
      </c>
      <c r="AR12" s="297" t="s">
        <v>493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494</v>
      </c>
      <c r="AL13" s="1193"/>
      <c r="AM13" s="1193"/>
      <c r="AN13" s="1194"/>
      <c r="AO13" s="295" t="s">
        <v>493</v>
      </c>
      <c r="AP13" s="295" t="s">
        <v>493</v>
      </c>
      <c r="AQ13" s="296">
        <v>1</v>
      </c>
      <c r="AR13" s="297" t="s">
        <v>493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495</v>
      </c>
      <c r="AL14" s="1193"/>
      <c r="AM14" s="1193"/>
      <c r="AN14" s="1194"/>
      <c r="AO14" s="295">
        <v>42605</v>
      </c>
      <c r="AP14" s="295">
        <v>2092</v>
      </c>
      <c r="AQ14" s="296">
        <v>2724</v>
      </c>
      <c r="AR14" s="297">
        <v>-23.2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496</v>
      </c>
      <c r="AL15" s="1193"/>
      <c r="AM15" s="1193"/>
      <c r="AN15" s="1194"/>
      <c r="AO15" s="295">
        <v>43201</v>
      </c>
      <c r="AP15" s="295">
        <v>2122</v>
      </c>
      <c r="AQ15" s="296">
        <v>1180</v>
      </c>
      <c r="AR15" s="297">
        <v>79.8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497</v>
      </c>
      <c r="AL16" s="1196"/>
      <c r="AM16" s="1196"/>
      <c r="AN16" s="1197"/>
      <c r="AO16" s="295">
        <v>-181974</v>
      </c>
      <c r="AP16" s="295">
        <v>-8937</v>
      </c>
      <c r="AQ16" s="296">
        <v>-5022</v>
      </c>
      <c r="AR16" s="297">
        <v>78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2661009</v>
      </c>
      <c r="AP17" s="295">
        <v>130685</v>
      </c>
      <c r="AQ17" s="296">
        <v>69242</v>
      </c>
      <c r="AR17" s="297">
        <v>88.7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499</v>
      </c>
      <c r="AP20" s="303" t="s">
        <v>500</v>
      </c>
      <c r="AQ20" s="304" t="s">
        <v>501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502</v>
      </c>
      <c r="AL21" s="1188"/>
      <c r="AM21" s="1188"/>
      <c r="AN21" s="1189"/>
      <c r="AO21" s="307">
        <v>11.59</v>
      </c>
      <c r="AP21" s="308">
        <v>6.42</v>
      </c>
      <c r="AQ21" s="309">
        <v>5.17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503</v>
      </c>
      <c r="AL22" s="1188"/>
      <c r="AM22" s="1188"/>
      <c r="AN22" s="1189"/>
      <c r="AO22" s="312">
        <v>96.6</v>
      </c>
      <c r="AP22" s="313">
        <v>97.3</v>
      </c>
      <c r="AQ22" s="314">
        <v>-0.7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505</v>
      </c>
      <c r="AO27" s="273"/>
      <c r="AP27" s="273"/>
      <c r="AQ27" s="273"/>
      <c r="AR27" s="273"/>
      <c r="AS27" s="273"/>
      <c r="AT27" s="273"/>
    </row>
    <row r="28" spans="1:46" ht="17.25" x14ac:dyDescent="0.15">
      <c r="A28" s="274" t="s">
        <v>506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484</v>
      </c>
      <c r="AP30" s="283"/>
      <c r="AQ30" s="284" t="s">
        <v>485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486</v>
      </c>
      <c r="AQ31" s="290" t="s">
        <v>487</v>
      </c>
      <c r="AR31" s="291" t="s">
        <v>488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508</v>
      </c>
      <c r="AL32" s="1204"/>
      <c r="AM32" s="1204"/>
      <c r="AN32" s="1205"/>
      <c r="AO32" s="322">
        <v>2121890</v>
      </c>
      <c r="AP32" s="322">
        <v>104208</v>
      </c>
      <c r="AQ32" s="323">
        <v>31321</v>
      </c>
      <c r="AR32" s="324">
        <v>232.7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509</v>
      </c>
      <c r="AL33" s="1204"/>
      <c r="AM33" s="1204"/>
      <c r="AN33" s="1205"/>
      <c r="AO33" s="322" t="s">
        <v>493</v>
      </c>
      <c r="AP33" s="322" t="s">
        <v>493</v>
      </c>
      <c r="AQ33" s="323" t="s">
        <v>493</v>
      </c>
      <c r="AR33" s="324" t="s">
        <v>493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510</v>
      </c>
      <c r="AL34" s="1204"/>
      <c r="AM34" s="1204"/>
      <c r="AN34" s="1205"/>
      <c r="AO34" s="322" t="s">
        <v>493</v>
      </c>
      <c r="AP34" s="322" t="s">
        <v>493</v>
      </c>
      <c r="AQ34" s="323" t="s">
        <v>493</v>
      </c>
      <c r="AR34" s="324" t="s">
        <v>493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511</v>
      </c>
      <c r="AL35" s="1204"/>
      <c r="AM35" s="1204"/>
      <c r="AN35" s="1205"/>
      <c r="AO35" s="322">
        <v>450141</v>
      </c>
      <c r="AP35" s="322">
        <v>22107</v>
      </c>
      <c r="AQ35" s="323">
        <v>9685</v>
      </c>
      <c r="AR35" s="324">
        <v>128.30000000000001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512</v>
      </c>
      <c r="AL36" s="1204"/>
      <c r="AM36" s="1204"/>
      <c r="AN36" s="1205"/>
      <c r="AO36" s="322">
        <v>41809</v>
      </c>
      <c r="AP36" s="322">
        <v>2053</v>
      </c>
      <c r="AQ36" s="323">
        <v>2454</v>
      </c>
      <c r="AR36" s="324">
        <v>-16.3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513</v>
      </c>
      <c r="AL37" s="1204"/>
      <c r="AM37" s="1204"/>
      <c r="AN37" s="1205"/>
      <c r="AO37" s="322">
        <v>27724</v>
      </c>
      <c r="AP37" s="322">
        <v>1362</v>
      </c>
      <c r="AQ37" s="323">
        <v>1182</v>
      </c>
      <c r="AR37" s="324">
        <v>15.2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514</v>
      </c>
      <c r="AL38" s="1207"/>
      <c r="AM38" s="1207"/>
      <c r="AN38" s="1208"/>
      <c r="AO38" s="325" t="s">
        <v>493</v>
      </c>
      <c r="AP38" s="325" t="s">
        <v>493</v>
      </c>
      <c r="AQ38" s="326">
        <v>1</v>
      </c>
      <c r="AR38" s="314" t="s">
        <v>493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515</v>
      </c>
      <c r="AL39" s="1207"/>
      <c r="AM39" s="1207"/>
      <c r="AN39" s="1208"/>
      <c r="AO39" s="322">
        <v>-193355</v>
      </c>
      <c r="AP39" s="322">
        <v>-9496</v>
      </c>
      <c r="AQ39" s="323">
        <v>-3213</v>
      </c>
      <c r="AR39" s="324">
        <v>195.5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516</v>
      </c>
      <c r="AL40" s="1204"/>
      <c r="AM40" s="1204"/>
      <c r="AN40" s="1205"/>
      <c r="AO40" s="322">
        <v>-1747662</v>
      </c>
      <c r="AP40" s="322">
        <v>-85830</v>
      </c>
      <c r="AQ40" s="323">
        <v>-28480</v>
      </c>
      <c r="AR40" s="324">
        <v>201.4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700547</v>
      </c>
      <c r="AP41" s="322">
        <v>34405</v>
      </c>
      <c r="AQ41" s="323">
        <v>12950</v>
      </c>
      <c r="AR41" s="324">
        <v>165.7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484</v>
      </c>
      <c r="AN49" s="1200" t="s">
        <v>520</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521</v>
      </c>
      <c r="AO50" s="339" t="s">
        <v>522</v>
      </c>
      <c r="AP50" s="340" t="s">
        <v>523</v>
      </c>
      <c r="AQ50" s="341" t="s">
        <v>524</v>
      </c>
      <c r="AR50" s="342" t="s">
        <v>525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526</v>
      </c>
      <c r="AL51" s="335"/>
      <c r="AM51" s="343">
        <v>3115732</v>
      </c>
      <c r="AN51" s="344">
        <v>143272</v>
      </c>
      <c r="AO51" s="345">
        <v>35.6</v>
      </c>
      <c r="AP51" s="346">
        <v>53270</v>
      </c>
      <c r="AQ51" s="347">
        <v>13.8</v>
      </c>
      <c r="AR51" s="348">
        <v>21.8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527</v>
      </c>
      <c r="AM52" s="351">
        <v>1850620</v>
      </c>
      <c r="AN52" s="352">
        <v>85098</v>
      </c>
      <c r="AO52" s="353">
        <v>5</v>
      </c>
      <c r="AP52" s="354">
        <v>24316</v>
      </c>
      <c r="AQ52" s="355">
        <v>0.8</v>
      </c>
      <c r="AR52" s="356">
        <v>4.2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528</v>
      </c>
      <c r="AL53" s="335"/>
      <c r="AM53" s="343">
        <v>2160246</v>
      </c>
      <c r="AN53" s="344">
        <v>100795</v>
      </c>
      <c r="AO53" s="345">
        <v>-29.6</v>
      </c>
      <c r="AP53" s="346">
        <v>53292</v>
      </c>
      <c r="AQ53" s="347">
        <v>0</v>
      </c>
      <c r="AR53" s="348">
        <v>-29.6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527</v>
      </c>
      <c r="AM54" s="351">
        <v>1196357</v>
      </c>
      <c r="AN54" s="352">
        <v>55821</v>
      </c>
      <c r="AO54" s="353">
        <v>-34.4</v>
      </c>
      <c r="AP54" s="354">
        <v>28900</v>
      </c>
      <c r="AQ54" s="355">
        <v>18.899999999999999</v>
      </c>
      <c r="AR54" s="356">
        <v>-53.3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529</v>
      </c>
      <c r="AL55" s="335"/>
      <c r="AM55" s="343">
        <v>2962676</v>
      </c>
      <c r="AN55" s="344">
        <v>140331</v>
      </c>
      <c r="AO55" s="345">
        <v>39.200000000000003</v>
      </c>
      <c r="AP55" s="346">
        <v>49919</v>
      </c>
      <c r="AQ55" s="347">
        <v>-6.3</v>
      </c>
      <c r="AR55" s="348">
        <v>45.5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527</v>
      </c>
      <c r="AM56" s="351">
        <v>1475298</v>
      </c>
      <c r="AN56" s="352">
        <v>69880</v>
      </c>
      <c r="AO56" s="353">
        <v>25.2</v>
      </c>
      <c r="AP56" s="354">
        <v>26398</v>
      </c>
      <c r="AQ56" s="355">
        <v>-8.6999999999999993</v>
      </c>
      <c r="AR56" s="356">
        <v>33.9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530</v>
      </c>
      <c r="AL57" s="335"/>
      <c r="AM57" s="343">
        <v>3642359</v>
      </c>
      <c r="AN57" s="344">
        <v>175815</v>
      </c>
      <c r="AO57" s="345">
        <v>25.3</v>
      </c>
      <c r="AP57" s="346">
        <v>47738</v>
      </c>
      <c r="AQ57" s="347">
        <v>-4.4000000000000004</v>
      </c>
      <c r="AR57" s="348">
        <v>29.7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527</v>
      </c>
      <c r="AM58" s="351">
        <v>2348250</v>
      </c>
      <c r="AN58" s="352">
        <v>113349</v>
      </c>
      <c r="AO58" s="353">
        <v>62.2</v>
      </c>
      <c r="AP58" s="354">
        <v>24937</v>
      </c>
      <c r="AQ58" s="355">
        <v>-5.5</v>
      </c>
      <c r="AR58" s="356">
        <v>67.7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531</v>
      </c>
      <c r="AL59" s="335"/>
      <c r="AM59" s="343">
        <v>3968640</v>
      </c>
      <c r="AN59" s="344">
        <v>194904</v>
      </c>
      <c r="AO59" s="345">
        <v>10.9</v>
      </c>
      <c r="AP59" s="346">
        <v>52191</v>
      </c>
      <c r="AQ59" s="347">
        <v>9.3000000000000007</v>
      </c>
      <c r="AR59" s="348">
        <v>1.6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527</v>
      </c>
      <c r="AM60" s="351">
        <v>1587602</v>
      </c>
      <c r="AN60" s="352">
        <v>77969</v>
      </c>
      <c r="AO60" s="353">
        <v>-31.2</v>
      </c>
      <c r="AP60" s="354">
        <v>24843</v>
      </c>
      <c r="AQ60" s="355">
        <v>-0.4</v>
      </c>
      <c r="AR60" s="356">
        <v>-30.8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532</v>
      </c>
      <c r="AL61" s="357"/>
      <c r="AM61" s="358">
        <v>3169931</v>
      </c>
      <c r="AN61" s="359">
        <v>151023</v>
      </c>
      <c r="AO61" s="360">
        <v>16.3</v>
      </c>
      <c r="AP61" s="361">
        <v>51282</v>
      </c>
      <c r="AQ61" s="362">
        <v>2.5</v>
      </c>
      <c r="AR61" s="348">
        <v>13.8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527</v>
      </c>
      <c r="AM62" s="351">
        <v>1691625</v>
      </c>
      <c r="AN62" s="352">
        <v>80423</v>
      </c>
      <c r="AO62" s="353">
        <v>5.4</v>
      </c>
      <c r="AP62" s="354">
        <v>25879</v>
      </c>
      <c r="AQ62" s="355">
        <v>1</v>
      </c>
      <c r="AR62" s="356">
        <v>4.4000000000000004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zb+9GMeo4FwAXFJF3MOpBc6HD9dtAZVQJVL008xZ5aULWCx6/83RxE0/rHRBN+Kd2jOHJBnK9jhCKnyNne+bEg==" saltValue="kGHwafPjuPjAJKDRKXv2W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10" zoomScaleNormal="100" zoomScaleSheetLayoutView="55" workbookViewId="0"/>
  </sheetViews>
  <sheetFormatPr defaultColWidth="0" defaultRowHeight="13.5" customHeight="1" zeroHeight="1" x14ac:dyDescent="0.15"/>
  <cols>
    <col min="1" max="125" width="2.425781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BcSCAunR5uHxmateQgTVHqJZ/vA9VcBib1PSHZR7ZeZac+GDpS8OZdBPOL9k4iHwmEk56JbfB1AAjv2kgy42A==" saltValue="5b6sWZp0PHIyKt0/MBUh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3" zoomScaleNormal="100" zoomScaleSheetLayoutView="55" workbookViewId="0"/>
  </sheetViews>
  <sheetFormatPr defaultColWidth="0" defaultRowHeight="13.5" customHeight="1" zeroHeight="1" x14ac:dyDescent="0.15"/>
  <cols>
    <col min="1" max="125" width="2.425781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uzxe2uYpMqtM3YETY2mKWj8MmbnJ6Cfp8ErQMUQXEXZEuj8zC2MzvPBc2zrcNpBSoZB6N6BN6xoJZq5QDyI1w==" saltValue="lDj7bGYUhAMtOKfu+3Bu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536</v>
      </c>
      <c r="G46" s="8" t="s">
        <v>537</v>
      </c>
      <c r="H46" s="8" t="s">
        <v>538</v>
      </c>
      <c r="I46" s="8" t="s">
        <v>539</v>
      </c>
      <c r="J46" s="9" t="s">
        <v>540</v>
      </c>
    </row>
    <row r="47" spans="2:10" ht="57.75" customHeight="1" x14ac:dyDescent="0.15">
      <c r="B47" s="10"/>
      <c r="C47" s="1212" t="s">
        <v>3</v>
      </c>
      <c r="D47" s="1212"/>
      <c r="E47" s="1213"/>
      <c r="F47" s="11">
        <v>23.16</v>
      </c>
      <c r="G47" s="12">
        <v>23.84</v>
      </c>
      <c r="H47" s="12">
        <v>27.41</v>
      </c>
      <c r="I47" s="12">
        <v>29.16</v>
      </c>
      <c r="J47" s="13">
        <v>30.22</v>
      </c>
    </row>
    <row r="48" spans="2:10" ht="57.75" customHeight="1" x14ac:dyDescent="0.15">
      <c r="B48" s="14"/>
      <c r="C48" s="1214" t="s">
        <v>4</v>
      </c>
      <c r="D48" s="1214"/>
      <c r="E48" s="1215"/>
      <c r="F48" s="15">
        <v>1.96</v>
      </c>
      <c r="G48" s="16">
        <v>3.09</v>
      </c>
      <c r="H48" s="16">
        <v>4.18</v>
      </c>
      <c r="I48" s="16">
        <v>4.74</v>
      </c>
      <c r="J48" s="17">
        <v>6.99</v>
      </c>
    </row>
    <row r="49" spans="2:10" ht="57.75" customHeight="1" thickBot="1" x14ac:dyDescent="0.2">
      <c r="B49" s="18"/>
      <c r="C49" s="1216" t="s">
        <v>5</v>
      </c>
      <c r="D49" s="1216"/>
      <c r="E49" s="1217"/>
      <c r="F49" s="19">
        <v>5.9</v>
      </c>
      <c r="G49" s="20" t="s">
        <v>541</v>
      </c>
      <c r="H49" s="20">
        <v>3.37</v>
      </c>
      <c r="I49" s="20" t="s">
        <v>542</v>
      </c>
      <c r="J49" s="21">
        <v>0.01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Ha3ZPvAGrvYAyHMUe+SqoUg2+kudzo2awXngIQBsNGvJMC2VIhYtcQPA6KmcPsngAVRnzemM6bjDTWzRHAKNg==" saltValue="bIO1ZD2r3MLlrJOjJoxe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2019-10-31T05:52:12Z</cp:lastPrinted>
  <dcterms:created xsi:type="dcterms:W3CDTF">2019-02-14T01:09:22Z</dcterms:created>
  <dcterms:modified xsi:type="dcterms:W3CDTF">2019-10-31T06:00:40Z</dcterms:modified>
  <cp:category/>
</cp:coreProperties>
</file>