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DATA\総務部\財政課\03.財政状況公表\04.財政状況資料集\07.H28決算\"/>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s="1"/>
  <c r="BW35" i="9" s="1"/>
  <c r="BW36" i="9" s="1"/>
  <c r="BW37" i="9" s="1"/>
  <c r="BW38" i="9" s="1"/>
  <c r="BW39" i="9" s="1"/>
  <c r="BW40" i="9" s="1"/>
  <c r="CO34" i="9" l="1"/>
  <c r="CO35" i="9" s="1"/>
</calcChain>
</file>

<file path=xl/sharedStrings.xml><?xml version="1.0" encoding="utf-8"?>
<sst xmlns="http://schemas.openxmlformats.org/spreadsheetml/2006/main" count="1063" uniqueCount="558">
  <si>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</si>
  <si>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</si>
  <si>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</si>
  <si>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</si>
  <si>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</si>
  <si>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</si>
  <si>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</si>
  <si>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</si>
  <si>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</si>
  <si>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</si>
  <si>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</si>
  <si>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</si>
  <si>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</si>
  <si>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</si>
  <si>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</si>
  <si>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</si>
  <si>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</si>
  <si>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</si>
  <si>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</si>
  <si>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</si>
  <si>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</si>
  <si>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</si>
  <si>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</si>
  <si>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</si>
  <si>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</si>
  <si>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</si>
  <si>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</si>
  <si>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</si>
  <si>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</si>
  <si>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</si>
  <si>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</si>
  <si>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</si>
  <si>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</si>
  <si>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</si>
  <si>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</si>
  <si>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</si>
  <si>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</si>
  <si>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</si>
  <si>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</si>
  <si>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</si>
  <si>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</si>
  <si>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</si>
  <si>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</si>
  <si>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</si>
  <si>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</si>
  <si>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</si>
  <si>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</si>
  <si>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</si>
  <si>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</si>
  <si>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</si>
  <si>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</si>
  <si>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</si>
  <si>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</si>
  <si>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</si>
  <si>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</si>
  <si>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</si>
  <si>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</si>
  <si>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</si>
  <si>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</si>
  <si>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</si>
  <si>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</si>
  <si>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</si>
  <si>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</si>
  <si>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</si>
  <si>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</si>
  <si>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</si>
  <si>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</si>
  <si>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</si>
  <si>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</si>
  <si>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</si>
  <si>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</si>
  <si>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</si>
  <si>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</si>
  <si>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</si>
  <si>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</si>
  <si>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</si>
  <si>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</si>
  <si>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</si>
  <si>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</si>
  <si>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</si>
  <si>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</si>
  <si>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</si>
  <si>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</si>
  <si>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</si>
  <si>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</si>
  <si>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</si>
  <si>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</si>
  <si>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</si>
  <si>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</si>
  <si>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</si>
  <si>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</si>
  <si>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</si>
  <si>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</si>
  <si>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</si>
  <si>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</si>
  <si>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</si>
  <si>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</si>
  <si>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</si>
  <si>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</si>
  <si>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</si>
  <si>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</si>
  <si>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</si>
  <si>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</si>
  <si>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</si>
  <si>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</si>
  <si>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</si>
  <si>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</si>
  <si>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</si>
  <si>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</si>
  <si>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</si>
  <si>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</si>
  <si>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</si>
  <si>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</si>
  <si>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</si>
  <si>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</si>
  <si>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</si>
  <si>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</si>
  <si>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</si>
  <si>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</si>
  <si>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</si>
  <si>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</si>
  <si>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</si>
  <si>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</si>
  <si>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</si>
  <si>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</si>
  <si>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</si>
  <si>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</si>
  <si>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</si>
  <si>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</si>
  <si>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</si>
  <si>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</si>
  <si>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</si>
  <si>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</si>
  <si>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</si>
  <si>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</si>
  <si>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</si>
  <si>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</si>
  <si>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</si>
  <si>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</si>
  <si>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</si>
  <si>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</si>
  <si>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</si>
  <si>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</si>
  <si>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</si>
  <si>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</si>
  <si>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</si>
  <si>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</si>
  <si>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</si>
  <si>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</si>
  <si>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</si>
  <si>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</si>
  <si>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</si>
  <si>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</si>
  <si>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</si>
  <si>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</si>
  <si>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</si>
  <si>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</si>
  <si>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</si>
  <si>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</si>
  <si>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</si>
  <si>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</si>
  <si>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</si>
  <si>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</si>
  <si>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</si>
  <si>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</si>
  <si>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</si>
  <si>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</si>
  <si>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</si>
  <si>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</si>
  <si>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</si>
  <si>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</si>
  <si>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</si>
  <si>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</si>
  <si>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</si>
  <si>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</si>
  <si>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</si>
  <si>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</si>
  <si>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</si>
  <si>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</si>
  <si>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</si>
  <si>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</si>
  <si>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</si>
  <si>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</si>
  <si>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</si>
  <si>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</si>
  <si>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</si>
  <si>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</si>
  <si>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</si>
  <si>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</si>
  <si>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</si>
  <si>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</si>
  <si>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</si>
  <si>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</si>
  <si>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</si>
  <si>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</si>
  <si>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北海道遠軽町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</si>
  <si>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</si>
  <si>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</si>
  <si>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</si>
  <si>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</si>
  <si>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</si>
  <si>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</si>
  <si>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</si>
  <si>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</si>
  <si>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</si>
  <si>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</si>
  <si>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</si>
  <si>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</si>
  <si>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</si>
  <si>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</si>
  <si>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</si>
  <si>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</si>
  <si>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</si>
  <si>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</si>
  <si>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</si>
  <si>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</si>
  <si>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</si>
  <si>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</si>
  <si>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</si>
  <si>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</si>
  <si>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</si>
  <si>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</si>
  <si>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</si>
  <si>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</si>
  <si>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</si>
  <si>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</si>
  <si>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</si>
  <si>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</si>
  <si>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</si>
  <si>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</si>
  <si>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</si>
  <si>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</si>
  <si>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</si>
  <si>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</si>
  <si>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</si>
  <si>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</si>
  <si>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</si>
  <si>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</si>
  <si>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</si>
  <si>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</si>
  <si>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</si>
  <si>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</si>
  <si>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</si>
  <si>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</si>
  <si>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</si>
  <si>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</si>
  <si>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</si>
  <si>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</si>
  <si>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</si>
  <si>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</si>
  <si>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</si>
  <si>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</si>
  <si>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</si>
  <si>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</si>
  <si>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</si>
  <si>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</si>
  <si>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</si>
  <si>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</si>
  <si>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</si>
  <si>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</si>
  <si>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</si>
  <si>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</si>
  <si>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</si>
  <si>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</si>
  <si>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</si>
  <si>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</si>
  <si>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</si>
  <si>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</si>
  <si>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</si>
  <si>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</si>
  <si>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</si>
  <si>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</si>
  <si>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</si>
  <si>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</si>
  <si>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</si>
  <si>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</si>
  <si>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</si>
  <si>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</si>
  <si>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</si>
  <si>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</si>
  <si>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</si>
  <si>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</si>
  <si>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</si>
  <si>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</si>
  <si>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</si>
  <si>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</si>
  <si>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</si>
  <si>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</si>
  <si>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</si>
  <si>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</si>
  <si>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</si>
  <si>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</si>
  <si>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</si>
  <si>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</si>
  <si>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</si>
  <si>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</si>
  <si>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</si>
  <si>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</si>
  <si>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</si>
  <si>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</si>
  <si>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</si>
  <si>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</si>
  <si>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</si>
  <si>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</si>
  <si>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</si>
  <si>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</si>
  <si>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</si>
  <si>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</si>
  <si>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</si>
  <si>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</si>
  <si>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</si>
  <si>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</si>
  <si>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</si>
  <si>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</si>
  <si>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</si>
  <si>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</si>
  <si>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</si>
  <si>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</si>
  <si>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</si>
  <si>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</si>
  <si>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</si>
  <si>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</si>
  <si>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</si>
  <si>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</si>
  <si>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</si>
  <si>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</si>
  <si>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</si>
  <si>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</si>
  <si>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</si>
  <si>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</si>
  <si>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</si>
  <si>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</si>
  <si>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</si>
  <si>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</si>
  <si>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</si>
  <si>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</si>
  <si>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</si>
  <si>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</si>
  <si>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</si>
  <si>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</si>
  <si>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</si>
  <si>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</si>
  <si>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</si>
  <si>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</si>
  <si>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北海道遠軽町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</si>
  <si>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</si>
  <si>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</si>
  <si>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</si>
  <si>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</si>
  <si>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</si>
  <si>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</si>
  <si>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</si>
  <si>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</si>
  <si>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</si>
  <si>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</si>
  <si>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</si>
  <si>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</si>
  <si>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</si>
  <si>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</si>
  <si>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</si>
  <si>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</si>
  <si>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</si>
  <si>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</si>
  <si>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</si>
  <si>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</si>
  <si>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</si>
  <si>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</si>
  <si>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</si>
  <si>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</si>
  <si>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</si>
  <si>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</si>
  <si>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</si>
  <si>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</si>
  <si>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</si>
  <si>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</si>
  <si>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</si>
  <si>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</si>
  <si>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</si>
  <si>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</si>
  <si>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</si>
  <si>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</si>
  <si>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</si>
  <si>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</si>
  <si>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</si>
  <si>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</si>
  <si>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</si>
  <si>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</si>
  <si>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</si>
  <si>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</si>
  <si>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</si>
  <si>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</si>
  <si>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</si>
  <si>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</si>
  <si>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</si>
  <si>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</si>
  <si>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</si>
  <si>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</si>
  <si>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</si>
  <si>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</si>
  <si>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</si>
  <si>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</si>
  <si>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</si>
  <si>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</si>
  <si>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</si>
  <si>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</si>
  <si>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</si>
  <si>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</si>
  <si>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</si>
  <si>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</si>
  <si>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</si>
  <si>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</si>
  <si>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</si>
  <si>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</si>
  <si>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</si>
  <si>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</si>
  <si>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</si>
  <si>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</si>
  <si>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</si>
  <si>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</si>
  <si>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</si>
  <si>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</si>
  <si>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</si>
  <si>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</si>
  <si>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</si>
  <si>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</si>
  <si>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</si>
  <si>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</si>
  <si>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</si>
  <si>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</si>
  <si>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</si>
  <si>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</si>
  <si>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</si>
  <si>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</si>
  <si>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</si>
  <si>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</si>
  <si>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</si>
  <si>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</si>
  <si>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</si>
  <si>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</si>
  <si>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</si>
  <si>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</si>
  <si>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</si>
  <si>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</si>
  <si>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</si>
  <si>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</si>
  <si>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</si>
  <si>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</si>
  <si>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</si>
  <si>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</si>
  <si>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</si>
  <si>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</si>
  <si>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</si>
  <si>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</si>
  <si>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</si>
  <si>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</si>
  <si>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</si>
  <si>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</si>
  <si>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</si>
  <si>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</si>
  <si>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</si>
  <si>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</si>
  <si>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</si>
  <si>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</si>
  <si>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</si>
  <si>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</si>
  <si>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</si>
  <si>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</si>
  <si>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</si>
  <si>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</si>
  <si>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</si>
  <si>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</si>
  <si>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</si>
  <si>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</si>
  <si>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</si>
  <si>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</si>
  <si>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</si>
  <si>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</si>
  <si>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</si>
  <si>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</si>
  <si>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</si>
  <si>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</si>
  <si>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</si>
  <si>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</si>
  <si>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</si>
  <si>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</si>
  <si>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</si>
  <si>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</si>
  <si>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</si>
  <si>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</si>
  <si>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</si>
  <si>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</si>
  <si>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</si>
  <si>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</si>
  <si>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</si>
  <si>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</si>
  <si>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</si>
  <si>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</si>
  <si>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</si>
  <si>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</si>
  <si>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</si>
  <si>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</si>
  <si>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</si>
  <si>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</si>
  <si>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</si>
  <si>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</si>
  <si>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</si>
  <si>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</si>
  <si>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</si>
  <si>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</si>
  <si>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</si>
  <si>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</si>
  <si>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</si>
  <si>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</si>
  <si>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</si>
  <si>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</si>
  <si>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</si>
  <si>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</si>
  <si>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</si>
  <si>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</si>
  <si>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</si>
  <si>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</si>
  <si>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</si>
  <si>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0.54</t>
  </si>
  <si>
    <t>▲ 1.19</t>
  </si>
  <si>
    <t>一般会計</t>
  </si>
  <si>
    <t>下水道事業会計</t>
  </si>
  <si>
    <t>水道事業会計</t>
  </si>
  <si>
    <t>介護保険特別会計</t>
  </si>
  <si>
    <t>国民健康保険特別会計</t>
  </si>
  <si>
    <t>後期高齢者医療特別会計</t>
  </si>
  <si>
    <t>個別排水処理事業特別会計</t>
  </si>
  <si>
    <t>公共用地先行取得事業特別会計</t>
  </si>
  <si>
    <t>その他会計（赤字）</t>
  </si>
  <si>
    <t>その他会計（黒字）</t>
  </si>
  <si>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</si>
  <si>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</si>
  <si>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北海道市町村総合事務組合</t>
    <rPh sb="0" eb="3">
      <t>ホッカイドウ</t>
    </rPh>
    <rPh sb="3" eb="6">
      <t>シチョウソン</t>
    </rPh>
    <rPh sb="6" eb="8">
      <t>ソウゴウ</t>
    </rPh>
    <rPh sb="8" eb="10">
      <t>ジム</t>
    </rPh>
    <rPh sb="10" eb="12">
      <t>クミアイ</t>
    </rPh>
    <phoneticPr fontId="2"/>
  </si>
  <si>
    <t>北海道市町村備荒資金組合</t>
    <rPh sb="0" eb="3">
      <t>ホッカイドウ</t>
    </rPh>
    <rPh sb="3" eb="6">
      <t>シチョウソン</t>
    </rPh>
    <rPh sb="6" eb="8">
      <t>ビコウ</t>
    </rPh>
    <rPh sb="8" eb="10">
      <t>シキン</t>
    </rPh>
    <rPh sb="10" eb="12">
      <t>クミアイ</t>
    </rPh>
    <phoneticPr fontId="2"/>
  </si>
  <si>
    <t>北海道市町村職員退職手当組合</t>
    <rPh sb="0" eb="3">
      <t>ホッカイドウ</t>
    </rPh>
    <rPh sb="3" eb="6">
      <t>シチョウソン</t>
    </rPh>
    <rPh sb="6" eb="8">
      <t>ショクイン</t>
    </rPh>
    <rPh sb="8" eb="10">
      <t>タイショク</t>
    </rPh>
    <rPh sb="10" eb="12">
      <t>テアテ</t>
    </rPh>
    <rPh sb="12" eb="14">
      <t>クミアイ</t>
    </rPh>
    <phoneticPr fontId="2"/>
  </si>
  <si>
    <t>北海道町村議会議員公務災害補償組合</t>
    <rPh sb="0" eb="3">
      <t>ホッカイドウ</t>
    </rPh>
    <rPh sb="3" eb="5">
      <t>チョウソン</t>
    </rPh>
    <rPh sb="5" eb="7">
      <t>ギカイ</t>
    </rPh>
    <rPh sb="7" eb="9">
      <t>ギイン</t>
    </rPh>
    <rPh sb="9" eb="11">
      <t>コウム</t>
    </rPh>
    <rPh sb="11" eb="13">
      <t>サイガイ</t>
    </rPh>
    <rPh sb="13" eb="15">
      <t>ホショウ</t>
    </rPh>
    <rPh sb="15" eb="17">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</si>
  <si>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</si>
  <si>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t>
    <phoneticPr fontId="2"/>
  </si>
  <si>
    <t>-</t>
    <phoneticPr fontId="2"/>
  </si>
  <si>
    <t>フォーレストパーク</t>
    <phoneticPr fontId="2"/>
  </si>
  <si>
    <t>生田原振興公社</t>
    <rPh sb="0" eb="3">
      <t>イクタハラ</t>
    </rPh>
    <rPh sb="3" eb="5">
      <t>シンコウ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</si>
  <si>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</si>
  <si>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</si>
  <si>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</si>
  <si>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</si>
  <si>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</si>
  <si>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</si>
  <si>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</si>
  <si>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</si>
  <si>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</si>
  <si>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</si>
  <si>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将来負担比率及び実質公債費比率ともに新規の借入を抑制したため減少している。類似団体と比較すると実質公債費比率が高い水準にあり、今後については、道の駅、町民センター整備など
の大型事業の実施により上昇を見込まれる。引き続き、公債費の適正化に取り組み、適正な水準の維持に努める。</t>
    <rPh sb="48" eb="50">
      <t>ジッシツ</t>
    </rPh>
    <rPh sb="50" eb="53">
      <t>コウサイヒ</t>
    </rPh>
    <rPh sb="53" eb="55">
      <t>ヒリツ</t>
    </rPh>
    <rPh sb="76" eb="78">
      <t>チョウミン</t>
    </rPh>
    <rPh sb="82" eb="84">
      <t>セイビ</t>
    </rPh>
    <rPh sb="93" eb="95">
      <t>ジッシ</t>
    </rPh>
    <rPh sb="101" eb="103">
      <t>ミコ</t>
    </rPh>
    <rPh sb="107" eb="108">
      <t>ヒ</t>
    </rPh>
    <rPh sb="109" eb="110">
      <t>ツヅ</t>
    </rPh>
    <rPh sb="125" eb="127">
      <t>テキセイ</t>
    </rPh>
    <rPh sb="128" eb="130">
      <t>スイジュン</t>
    </rPh>
    <rPh sb="131" eb="133">
      <t>イジ</t>
    </rPh>
    <rPh sb="134" eb="135">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</si>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</sst>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3328-4F9E-80D7-CD5C184B3C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105621</c:v>
                </c:pt>
                <c:pt idx="1">
                  <c:v>143272</c:v>
                </c:pt>
                <c:pt idx="2">
                  <c:v>100795</c:v>
                </c:pt>
                <c:pt idx="3">
                  <c:v>140331</c:v>
                </c:pt>
                <c:pt idx="4">
                  <c:v>175815</c:v>
                </c:pt>
              </c:numCache>
            </c:numRef>
          </c:val>
          <c:smooth val="0"/>
          <c:extLst>
            <c:ext xmlns:c16="http://schemas.microsoft.com/office/drawing/2014/chart" uri="{C3380CC4-5D6E-409C-BE32-E72D297353CC}">
              <c16:uniqueId val="{00000001-3328-4F9E-80D7-CD5C184B3C23}"/>
            </c:ext>
          </c:extLst>
        </c:ser>
        <c:dLbls>
          <c:showLegendKey val="0"/>
          <c:showVal val="0"/>
          <c:showCatName val="0"/>
          <c:showSerName val="0"/>
          <c:showPercent val="0"/>
          <c:showBubbleSize val="0"/>
        </c:dLbls>
        <c:marker val="1"/>
        <c:smooth val="0"/>
        <c:axId val="233375232"/>
        <c:axId val="234144320"/>
      </c:lineChart>
      <c:catAx>
        <c:axId val="23337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144320"/>
        <c:crosses val="autoZero"/>
        <c:auto val="1"/>
        <c:lblAlgn val="ctr"/>
        <c:lblOffset val="100"/>
        <c:tickLblSkip val="1"/>
        <c:tickMarkSkip val="1"/>
        <c:noMultiLvlLbl val="0"/>
      </c:catAx>
      <c:valAx>
        <c:axId val="2341443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37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2.02</c:v>
                </c:pt>
                <c:pt idx="1">
                  <c:v>1.96</c:v>
                </c:pt>
                <c:pt idx="2">
                  <c:v>3.09</c:v>
                </c:pt>
                <c:pt idx="3">
                  <c:v>4.18</c:v>
                </c:pt>
                <c:pt idx="4">
                  <c:v>4.74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15.95</c:v>
                </c:pt>
                <c:pt idx="1">
                  <c:v>23.16</c:v>
                </c:pt>
                <c:pt idx="2">
                  <c:v>23.84</c:v>
                </c:pt>
                <c:pt idx="3">
                  <c:v>27.41</c:v>
                </c:pt>
                <c:pt idx="4">
                  <c:v>29.16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1176632"/>
        <c:axId val="26726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0.03</c:v>
                </c:pt>
                <c:pt idx="1">
                  <c:v>5.9</c:v>
                </c:pt>
                <c:pt idx="2">
                  <c:v>-0.54</c:v>
                </c:pt>
                <c:pt idx="3">
                  <c:v>3.37</c:v>
                </c:pt>
                <c:pt idx="4">
                  <c:v>-1.19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1176632"/>
        <c:axId val="267264928"/>
      </c:lineChart>
      <c:catAx>
        <c:axId val="27117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264928"/>
        <c:crosses val="autoZero"/>
        <c:auto val="1"/>
        <c:lblAlgn val="ctr"/>
        <c:lblOffset val="100"/>
        <c:tickLblSkip val="1"/>
        <c:tickMarkSkip val="1"/>
        <c:noMultiLvlLbl val="0"/>
      </c:catAx>
      <c:valAx>
        <c:axId val="26726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17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0.71</c:v>
                </c:pt>
                <c:pt idx="2">
                  <c:v>#N/A</c:v>
                </c:pt>
                <c:pt idx="3">
                  <c:v>0.75</c:v>
                </c:pt>
                <c:pt idx="4">
                  <c:v>#N/A</c:v>
                </c:pt>
                <c:pt idx="5">
                  <c:v>0.79</c:v>
                </c:pt>
                <c:pt idx="6">
                  <c:v>#N/A</c:v>
                </c:pt>
                <c:pt idx="7">
                  <c:v>0.59</c:v>
                </c:pt>
                <c:pt idx="8">
                  <c:v>#N/A</c:v>
                </c:pt>
                <c:pt idx="9">
                  <c:v>0.32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0.34</c:v>
                </c:pt>
                <c:pt idx="4">
                  <c:v>#N/A</c:v>
                </c:pt>
                <c:pt idx="5">
                  <c:v>0.34</c:v>
                </c:pt>
                <c:pt idx="6">
                  <c:v>#N/A</c:v>
                </c:pt>
                <c:pt idx="7">
                  <c:v>0.3</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c:v>
                </c:pt>
                <c:pt idx="2">
                  <c:v>#N/A</c:v>
                </c:pt>
                <c:pt idx="3">
                  <c:v>1.37</c:v>
                </c:pt>
                <c:pt idx="4">
                  <c:v>#N/A</c:v>
                </c:pt>
                <c:pt idx="5">
                  <c:v>2.12</c:v>
                </c:pt>
                <c:pt idx="6">
                  <c:v>#N/A</c:v>
                </c:pt>
                <c:pt idx="7">
                  <c:v>2.82</c:v>
                </c:pt>
                <c:pt idx="8">
                  <c:v>#N/A</c:v>
                </c:pt>
                <c:pt idx="9">
                  <c:v>3.45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1.42</c:v>
                </c:pt>
                <c:pt idx="2">
                  <c:v>#N/A</c:v>
                </c:pt>
                <c:pt idx="3">
                  <c:v>1.92</c:v>
                </c:pt>
                <c:pt idx="4">
                  <c:v>#N/A</c:v>
                </c:pt>
                <c:pt idx="5">
                  <c:v>2.65</c:v>
                </c:pt>
                <c:pt idx="6">
                  <c:v>#N/A</c:v>
                </c:pt>
                <c:pt idx="7">
                  <c:v>3.38</c:v>
                </c:pt>
                <c:pt idx="8">
                  <c:v>#N/A</c:v>
                </c:pt>
                <c:pt idx="9">
                  <c:v>4.6100000000000003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c:v>
                </c:pt>
                <c:pt idx="2">
                  <c:v>#N/A</c:v>
                </c:pt>
                <c:pt idx="3">
                  <c:v>1.95</c:v>
                </c:pt>
                <c:pt idx="4">
                  <c:v>#N/A</c:v>
                </c:pt>
                <c:pt idx="5">
                  <c:v>3.08</c:v>
                </c:pt>
                <c:pt idx="6">
                  <c:v>#N/A</c:v>
                </c:pt>
                <c:pt idx="7">
                  <c:v>4.18</c:v>
                </c:pt>
                <c:pt idx="8">
                  <c:v>#N/A</c:v>
                </c:pt>
                <c:pt idx="9">
                  <c:v>4.74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5383160"/>
        <c:axId val="273996160"/>
      </c:barChart>
      <c:catAx>
        <c:axId val="23538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996160"/>
        <c:crosses val="autoZero"/>
        <c:auto val="1"/>
        <c:lblAlgn val="ctr"/>
        <c:lblOffset val="100"/>
        <c:tickLblSkip val="1"/>
        <c:tickMarkSkip val="1"/>
        <c:noMultiLvlLbl val="0"/>
      </c:catAx>
      <c:valAx>
        <c:axId val="2739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83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2087</c:v>
                </c:pt>
                <c:pt idx="5">
                  <c:v>2113</c:v>
                </c:pt>
                <c:pt idx="8">
                  <c:v>2113</c:v>
                </c:pt>
                <c:pt idx="11">
                  <c:v>2061</c:v>
                </c:pt>
                <c:pt idx="14">
                  <c:v>2011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143</c:v>
                </c:pt>
                <c:pt idx="3">
                  <c:v>140</c:v>
                </c:pt>
                <c:pt idx="6">
                  <c:v>72</c:v>
                </c:pt>
                <c:pt idx="9">
                  <c:v>32</c:v>
                </c:pt>
                <c:pt idx="12">
                  <c:v>30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c:v>
                </c:pt>
                <c:pt idx="3">
                  <c:v>39</c:v>
                </c:pt>
                <c:pt idx="6">
                  <c:v>43</c:v>
                </c:pt>
                <c:pt idx="9">
                  <c:v>48</c:v>
                </c:pt>
                <c:pt idx="12">
                  <c:v>42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557</c:v>
                </c:pt>
                <c:pt idx="3">
                  <c:v>534</c:v>
                </c:pt>
                <c:pt idx="6">
                  <c:v>515</c:v>
                </c:pt>
                <c:pt idx="9">
                  <c:v>490</c:v>
                </c:pt>
                <c:pt idx="12">
                  <c:v>449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2363</c:v>
                </c:pt>
                <c:pt idx="3">
                  <c:v>2331</c:v>
                </c:pt>
                <c:pt idx="6">
                  <c:v>2285</c:v>
                </c:pt>
                <c:pt idx="9">
                  <c:v>2245</c:v>
                </c:pt>
                <c:pt idx="12">
                  <c:v>2209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8047912"/>
        <c:axId val="271581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1007</c:v>
                </c:pt>
                <c:pt idx="2">
                  <c:v>#N/A</c:v>
                </c:pt>
                <c:pt idx="3">
                  <c:v>#N/A</c:v>
                </c:pt>
                <c:pt idx="4">
                  <c:v>931</c:v>
                </c:pt>
                <c:pt idx="5">
                  <c:v>#N/A</c:v>
                </c:pt>
                <c:pt idx="6">
                  <c:v>#N/A</c:v>
                </c:pt>
                <c:pt idx="7">
                  <c:v>802</c:v>
                </c:pt>
                <c:pt idx="8">
                  <c:v>#N/A</c:v>
                </c:pt>
                <c:pt idx="9">
                  <c:v>#N/A</c:v>
                </c:pt>
                <c:pt idx="10">
                  <c:v>754</c:v>
                </c:pt>
                <c:pt idx="11">
                  <c:v>#N/A</c:v>
                </c:pt>
                <c:pt idx="12">
                  <c:v>#N/A</c:v>
                </c:pt>
                <c:pt idx="13">
                  <c:v>719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8047912"/>
        <c:axId val="271581704"/>
      </c:lineChart>
      <c:catAx>
        <c:axId val="26804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581704"/>
        <c:crosses val="autoZero"/>
        <c:auto val="1"/>
        <c:lblAlgn val="ctr"/>
        <c:lblOffset val="100"/>
        <c:tickLblSkip val="1"/>
        <c:tickMarkSkip val="1"/>
        <c:noMultiLvlLbl val="0"/>
      </c:catAx>
      <c:valAx>
        <c:axId val="271581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04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17699</c:v>
                </c:pt>
                <c:pt idx="5">
                  <c:v>17385</c:v>
                </c:pt>
                <c:pt idx="8">
                  <c:v>16641</c:v>
                </c:pt>
                <c:pt idx="11">
                  <c:v>16969</c:v>
                </c:pt>
                <c:pt idx="14">
                  <c:v>17635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1909</c:v>
                </c:pt>
                <c:pt idx="5">
                  <c:v>1908</c:v>
                </c:pt>
                <c:pt idx="8">
                  <c:v>1888</c:v>
                </c:pt>
                <c:pt idx="11">
                  <c:v>1975</c:v>
                </c:pt>
                <c:pt idx="14">
                  <c:v>2091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5638</c:v>
                </c:pt>
                <c:pt idx="5">
                  <c:v>7114</c:v>
                </c:pt>
                <c:pt idx="8">
                  <c:v>7032</c:v>
                </c:pt>
                <c:pt idx="11">
                  <c:v>7728</c:v>
                </c:pt>
                <c:pt idx="14">
                  <c:v>7811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87</c:v>
                </c:pt>
                <c:pt idx="3">
                  <c:v>44</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2968</c:v>
                </c:pt>
                <c:pt idx="3">
                  <c:v>2877</c:v>
                </c:pt>
                <c:pt idx="6">
                  <c:v>2681</c:v>
                </c:pt>
                <c:pt idx="9">
                  <c:v>2478</c:v>
                </c:pt>
                <c:pt idx="12">
                  <c:v>2432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332</c:v>
                </c:pt>
                <c:pt idx="3">
                  <c:v>296</c:v>
                </c:pt>
                <c:pt idx="6">
                  <c:v>251</c:v>
                </c:pt>
                <c:pt idx="9">
                  <c:v>205</c:v>
                </c:pt>
                <c:pt idx="12">
                  <c:v>159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5195</c:v>
                </c:pt>
                <c:pt idx="3">
                  <c:v>4944</c:v>
                </c:pt>
                <c:pt idx="6">
                  <c:v>4722</c:v>
                </c:pt>
                <c:pt idx="9">
                  <c:v>4689</c:v>
                </c:pt>
                <c:pt idx="12">
                  <c:v>4857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415</c:v>
                </c:pt>
                <c:pt idx="3">
                  <c:v>280</c:v>
                </c:pt>
                <c:pt idx="6">
                  <c:v>213</c:v>
                </c:pt>
                <c:pt idx="9">
                  <c:v>184</c:v>
                </c:pt>
                <c:pt idx="12">
                  <c:v>157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20440</c:v>
                </c:pt>
                <c:pt idx="3">
                  <c:v>20215</c:v>
                </c:pt>
                <c:pt idx="6">
                  <c:v>19450</c:v>
                </c:pt>
                <c:pt idx="9">
                  <c:v>19811</c:v>
                </c:pt>
                <c:pt idx="12">
                  <c:v>20692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4811888"/>
        <c:axId val="26767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4193</c:v>
                </c:pt>
                <c:pt idx="2">
                  <c:v>#N/A</c:v>
                </c:pt>
                <c:pt idx="3">
                  <c:v>#N/A</c:v>
                </c:pt>
                <c:pt idx="4">
                  <c:v>2250</c:v>
                </c:pt>
                <c:pt idx="5">
                  <c:v>#N/A</c:v>
                </c:pt>
                <c:pt idx="6">
                  <c:v>#N/A</c:v>
                </c:pt>
                <c:pt idx="7">
                  <c:v>1756</c:v>
                </c:pt>
                <c:pt idx="8">
                  <c:v>#N/A</c:v>
                </c:pt>
                <c:pt idx="9">
                  <c:v>#N/A</c:v>
                </c:pt>
                <c:pt idx="10">
                  <c:v>695</c:v>
                </c:pt>
                <c:pt idx="11">
                  <c:v>#N/A</c:v>
                </c:pt>
                <c:pt idx="12">
                  <c:v>#N/A</c:v>
                </c:pt>
                <c:pt idx="13">
                  <c:v>759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4811888"/>
        <c:axId val="267675440"/>
      </c:lineChart>
      <c:catAx>
        <c:axId val="23481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675440"/>
        <c:crosses val="autoZero"/>
        <c:auto val="1"/>
        <c:lblAlgn val="ctr"/>
        <c:lblOffset val="100"/>
        <c:tickLblSkip val="1"/>
        <c:tickMarkSkip val="1"/>
        <c:noMultiLvlLbl val="0"/>
      </c:catAx>
      <c:valAx>
        <c:axId val="26767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1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{4AEBD7FE-DF28-4895-8C1D-BAC595B335AA}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{0C1F427C-5C04-4C84-9A3D-BB761C30E40D}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{D110E49D-8EF6-45D3-B83D-CB0AE4DD8E84}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{71844C2D-665A-4479-B397-393B541E3BA5}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{5B54A5F7-B2B2-4F89-B39B-EA5416A40D22}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{4F5DE0A9-1C8D-4943-8D09-06F473B60BB9}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{5126AB28-8492-4C9D-A140-ACE1C69F6219}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{145982DD-266C-42C0-8F3C-778DC16C26D2}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{634D284E-63C9-4C70-9A3E-4D190BCB5564}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{D170B18A-6C45-42E7-B027-3E51B3EC31C1}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6253184"/>
        <c:axId val="286253576"/>
      </c:scatterChart>
      <c:valAx>
        <c:axId val="286253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253576"/>
        <c:crosses val="autoZero"/>
        <c:crossBetween val="midCat"/>
      </c:valAx>
      <c:valAx>
        <c:axId val="286253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253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{114B6FD5-0594-4B70-89D7-80F2D8C5C87E}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{39AA7E7A-4FCC-45EE-BB50-80542A3F7987}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{8512A123-CC0A-48AD-AF6D-774203677332}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{B5B5258A-7099-48EC-8E13-F6142F95EB8E}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{9CEEA5F7-4526-4405-A85B-B01C1896921F}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11.9</c:v>
                </c:pt>
                <c:pt idx="2">
                  <c:v>10.7</c:v>
                </c:pt>
                <c:pt idx="3">
                  <c:v>9.9</c:v>
                </c:pt>
                <c:pt idx="4">
                  <c:v>9.4</c:v>
                </c:pt>
              </c:numCache>
            </c:numRef>
          </c:xVal>
          <c:yVal>
            <c:numRef>
              <c:f>公会計指標分析・財政指標組合せ分析表!$K$73:$O$73</c:f>
              <c:numCache>
                <c:formatCode>#,##0.0;"▲ "#,##0.0</c:formatCode>
                <c:ptCount val="5"/>
                <c:pt idx="0">
                  <c:v>47.9</c:v>
                </c:pt>
                <c:pt idx="1">
                  <c:v>26.1</c:v>
                </c:pt>
                <c:pt idx="2">
                  <c:v>21.7</c:v>
                </c:pt>
                <c:pt idx="3">
                  <c:v>8.4</c:v>
                </c:pt>
                <c:pt idx="4">
                  <c:v>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{6FE95F34-6A8A-4AC7-9C39-F96A1EBACFB9}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{B78EB728-EDD0-438B-9452-CFFEE6505B04}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{8C23215D-F0A3-43B5-B186-834D1F48FB30}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{4A6430CD-D332-4FF6-9E7E-8743D2FAB49D}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{2B470856-A4FD-4817-BB9E-039B11F7EE30}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7086032"/>
        <c:axId val="287086424"/>
      </c:scatterChart>
      <c:valAx>
        <c:axId val="287086032"/>
        <c:scaling>
          <c:orientation val="minMax"/>
          <c:max val="12.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086424"/>
        <c:crosses val="autoZero"/>
        <c:crossBetween val="midCat"/>
      </c:valAx>
      <c:valAx>
        <c:axId val="287086424"/>
        <c:scaling>
          <c:orientation val="minMax"/>
          <c:max val="5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086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元利償還金等は、過去に借入れた地方債の償還が進み、新規の借入を抑制したことで減少している。</a:t>
          </a:r>
        </a:p>
        <a:p>
          <a:r>
            <a:rPr kumimoji="1" lang="ja-JP" altLang="en-US" sz="1400">
              <a:latin typeface="ＭＳ ゴシック" pitchFamily="49" charset="-128"/>
              <a:ea typeface="ＭＳ ゴシック" pitchFamily="49" charset="-128"/>
            </a:rPr>
            <a:t>　また、新規に借入れする場合も過疎対策事業債、合併特例債など公債費算入の高い地方債とすることで算入公債等が増加している。</a:t>
          </a:r>
        </a:p>
        <a:p>
          <a:r>
            <a:rPr kumimoji="1" lang="ja-JP" altLang="en-US" sz="1400">
              <a:latin typeface="ＭＳ ゴシック" pitchFamily="49" charset="-128"/>
              <a:ea typeface="ＭＳ ゴシック" pitchFamily="49" charset="-128"/>
            </a:rPr>
            <a:t>　今後は、将来推計に基づき、実質公債費比率の適切な水準の維持に努める。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将来負担額は、過去に借入れた地方債の償還が進いでいるが、ごみ処理場や道の駅、町民センターの整備などにより新規の借入が増えている。</a:t>
          </a:r>
        </a:p>
        <a:p>
          <a:r>
            <a:rPr kumimoji="1" lang="ja-JP" altLang="en-US" sz="1400">
              <a:latin typeface="ＭＳ ゴシック" pitchFamily="49" charset="-128"/>
              <a:ea typeface="ＭＳ ゴシック" pitchFamily="49" charset="-128"/>
            </a:rPr>
            <a:t>　職員数の減少から退職手当負担見込額は、減少している。</a:t>
          </a:r>
        </a:p>
        <a:p>
          <a:r>
            <a:rPr kumimoji="1" lang="ja-JP" altLang="en-US" sz="1400">
              <a:latin typeface="ＭＳ ゴシック" pitchFamily="49" charset="-128"/>
              <a:ea typeface="ＭＳ ゴシック" pitchFamily="49" charset="-128"/>
            </a:rPr>
            <a:t>　充当可能財源等では、公債費負担の減少などから財政調整基金等の積立額が増加しているが、今後は合併市町村に係る算定の特例等による増加額の減少により、交付税がしていくことから基金減少が見込んでいる。</a:t>
          </a:r>
        </a:p>
        <a:p>
          <a:r>
            <a:rPr kumimoji="1" lang="ja-JP" altLang="en-US" sz="1400">
              <a:latin typeface="ＭＳ ゴシック" pitchFamily="49" charset="-128"/>
              <a:ea typeface="ＭＳ ゴシック" pitchFamily="49" charset="-128"/>
            </a:rPr>
            <a:t>　充当可能特定歳入は、評価替等による地価の減少から都市計画税が減少している。</a:t>
          </a:r>
        </a:p>
        <a:p>
          <a:r>
            <a:rPr kumimoji="1" lang="ja-JP" altLang="en-US" sz="1400">
              <a:latin typeface="ＭＳ ゴシック" pitchFamily="49" charset="-128"/>
              <a:ea typeface="ＭＳ ゴシック" pitchFamily="49" charset="-128"/>
            </a:rPr>
            <a:t>　基準財政需要額算入見込額は、地方債残高の減少により今後も減少が見込まれる。</a:t>
          </a:r>
        </a:p>
        <a:p>
          <a:r>
            <a:rPr kumimoji="1" lang="ja-JP" altLang="en-US" sz="1400">
              <a:latin typeface="ＭＳ ゴシック" pitchFamily="49" charset="-128"/>
              <a:ea typeface="ＭＳ ゴシック" pitchFamily="49" charset="-128"/>
            </a:rPr>
            <a:t>　今後は、将来推計に基づき、将来負担比率の適切な水準の維持に努める。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類似団体の平均より財政力指数が下回る理由としては、過疎対策事業債及び合併特例債の発行額が多い、面積が広大（</a:t>
          </a:r>
          <a:r>
            <a:rPr kumimoji="1" lang="en-US" altLang="ja-JP" sz="1300">
              <a:latin typeface="ＭＳ Ｐゴシック"/>
            </a:rPr>
            <a:t>1,332.45㎢</a:t>
          </a:r>
          <a:r>
            <a:rPr kumimoji="1" lang="ja-JP" altLang="en-US" sz="1300">
              <a:latin typeface="ＭＳ Ｐゴシック"/>
            </a:rPr>
            <a:t>）及び合併市町村に係る算定の特例による期間中であるため基準財政需要額が類似団体に比べ多い。</a:t>
          </a:r>
        </a:p>
        <a:p>
          <a:r>
            <a:rPr kumimoji="1" lang="ja-JP" altLang="en-US" sz="1300">
              <a:latin typeface="ＭＳ Ｐゴシック"/>
            </a:rPr>
            <a:t>　また、法人税や固定資産税が少ないため基準財政収入額が少ない。</a:t>
          </a:r>
        </a:p>
        <a:p>
          <a:r>
            <a:rPr kumimoji="1" lang="ja-JP" altLang="en-US" sz="1300">
              <a:latin typeface="ＭＳ Ｐゴシック"/>
            </a:rPr>
            <a:t>　今後は、合併市町村に係る算定の特例等による増加額が減少していくことから財政力指数は上昇すると見込んでいる。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127705</xdr:rowOff>
    </xdr:to>
    <xdr:cxnSp macro="">
      <xdr:nvCxnSpPr>
        <xdr:cNvPr id="68" name="直線コネクタ 67"/>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127705</xdr:rowOff>
    </xdr:from>
    <xdr:to>
      <xdr:col>6</xdr:col>
      <xdr:colOff>0</xdr:colOff>
      <xdr:row>45</xdr:row>
      <xdr:rowOff>141111</xdr:rowOff>
    </xdr:to>
    <xdr:cxnSp macro="">
      <xdr:nvCxnSpPr>
        <xdr:cNvPr id="71" name="直線コネクタ 70"/>
        <xdr:cNvCxnSpPr/>
      </xdr:nvCxnSpPr>
      <xdr:spPr>
        <a:xfrm flipV="1">
          <a:off x="3225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141111</xdr:rowOff>
    </xdr:from>
    <xdr:to>
      <xdr:col>4</xdr:col>
      <xdr:colOff>482600</xdr:colOff>
      <xdr:row>45</xdr:row>
      <xdr:rowOff>141111</xdr:rowOff>
    </xdr:to>
    <xdr:cxnSp macro="">
      <xdr:nvCxnSpPr>
        <xdr:cNvPr id="74" name="直線コネクタ 73"/>
        <xdr:cNvCxnSpPr/>
      </xdr:nvCxnSpPr>
      <xdr:spPr>
        <a:xfrm>
          <a:off x="2336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141111</xdr:rowOff>
    </xdr:from>
    <xdr:to>
      <xdr:col>3</xdr:col>
      <xdr:colOff>279400</xdr:colOff>
      <xdr:row>45</xdr:row>
      <xdr:rowOff>141111</xdr:rowOff>
    </xdr:to>
    <xdr:cxnSp macro="">
      <xdr:nvCxnSpPr>
        <xdr:cNvPr id="77" name="直線コネクタ 76"/>
        <xdr:cNvCxnSpPr/>
      </xdr:nvCxnSpPr>
      <xdr:spPr>
        <a:xfrm>
          <a:off x="1447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7" name="円/楕円 86"/>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8"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9" name="円/楕円 88"/>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90" name="テキスト ボックス 89"/>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90311</xdr:rowOff>
    </xdr:from>
    <xdr:to>
      <xdr:col>4</xdr:col>
      <xdr:colOff>533400</xdr:colOff>
      <xdr:row>46</xdr:row>
      <xdr:rowOff>20461</xdr:rowOff>
    </xdr:to>
    <xdr:sp macro="" textlink="">
      <xdr:nvSpPr>
        <xdr:cNvPr id="91" name="円/楕円 90"/>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5238</xdr:rowOff>
    </xdr:from>
    <xdr:ext cx="762000" cy="259045"/>
    <xdr:sp macro="" textlink="">
      <xdr:nvSpPr>
        <xdr:cNvPr id="92" name="テキスト ボックス 91"/>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90311</xdr:rowOff>
    </xdr:from>
    <xdr:to>
      <xdr:col>3</xdr:col>
      <xdr:colOff>330200</xdr:colOff>
      <xdr:row>46</xdr:row>
      <xdr:rowOff>20461</xdr:rowOff>
    </xdr:to>
    <xdr:sp macro="" textlink="">
      <xdr:nvSpPr>
        <xdr:cNvPr id="93" name="円/楕円 92"/>
        <xdr:cNvSpPr/>
      </xdr:nvSpPr>
      <xdr:spPr>
        <a:xfrm>
          <a:off x="2286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5238</xdr:rowOff>
    </xdr:from>
    <xdr:ext cx="762000" cy="259045"/>
    <xdr:sp macro="" textlink="">
      <xdr:nvSpPr>
        <xdr:cNvPr id="94" name="テキスト ボックス 93"/>
        <xdr:cNvSpPr txBox="1"/>
      </xdr:nvSpPr>
      <xdr:spPr>
        <a:xfrm>
          <a:off x="1955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90311</xdr:rowOff>
    </xdr:from>
    <xdr:to>
      <xdr:col>2</xdr:col>
      <xdr:colOff>127000</xdr:colOff>
      <xdr:row>46</xdr:row>
      <xdr:rowOff>20461</xdr:rowOff>
    </xdr:to>
    <xdr:sp macro="" textlink="">
      <xdr:nvSpPr>
        <xdr:cNvPr id="95" name="円/楕円 94"/>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5238</xdr:rowOff>
    </xdr:from>
    <xdr:ext cx="762000" cy="259045"/>
    <xdr:sp macro="" textlink="">
      <xdr:nvSpPr>
        <xdr:cNvPr id="96" name="テキスト ボックス 95"/>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合併後は、人件費及び公債費が年々少なくなったことなどから類似団体平均を下回っている。</a:t>
          </a:r>
        </a:p>
        <a:p>
          <a:r>
            <a:rPr kumimoji="1" lang="ja-JP" altLang="en-US" sz="1300">
              <a:latin typeface="ＭＳ Ｐゴシック"/>
            </a:rPr>
            <a:t>　平成２８年度は、経常一般財源（普通交付税及び臨時財政対策債）が減少（４億２，８５８万円）したことから経常収支比率が悪化した。</a:t>
          </a:r>
        </a:p>
        <a:p>
          <a:r>
            <a:rPr kumimoji="1" lang="ja-JP" altLang="en-US" sz="1300">
              <a:latin typeface="ＭＳ Ｐゴシック"/>
            </a:rPr>
            <a:t>　経常経費の改善を図るため定員管理適正化計画に基づき平成３３年度までに６人削減する。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90170</xdr:rowOff>
    </xdr:to>
    <xdr:cxnSp macro="">
      <xdr:nvCxnSpPr>
        <xdr:cNvPr id="129" name="直線コネクタ 128"/>
        <xdr:cNvCxnSpPr/>
      </xdr:nvCxnSpPr>
      <xdr:spPr>
        <a:xfrm>
          <a:off x="4114800" y="107708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51562</xdr:rowOff>
    </xdr:to>
    <xdr:cxnSp macro="">
      <xdr:nvCxnSpPr>
        <xdr:cNvPr id="132" name="直線コネクタ 131"/>
        <xdr:cNvCxnSpPr/>
      </xdr:nvCxnSpPr>
      <xdr:spPr>
        <a:xfrm flipV="1">
          <a:off x="3225800" y="107708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63</xdr:row>
      <xdr:rowOff>51562</xdr:rowOff>
    </xdr:to>
    <xdr:cxnSp macro="">
      <xdr:nvCxnSpPr>
        <xdr:cNvPr id="135" name="直線コネクタ 134"/>
        <xdr:cNvCxnSpPr/>
      </xdr:nvCxnSpPr>
      <xdr:spPr>
        <a:xfrm>
          <a:off x="2336800" y="1051509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56642</xdr:rowOff>
    </xdr:to>
    <xdr:cxnSp macro="">
      <xdr:nvCxnSpPr>
        <xdr:cNvPr id="138" name="直線コネクタ 137"/>
        <xdr:cNvCxnSpPr/>
      </xdr:nvCxnSpPr>
      <xdr:spPr>
        <a:xfrm>
          <a:off x="1447800" y="104861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8" name="円/楕円 147"/>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49"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0" name="円/楕円 149"/>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1" name="テキスト ボックス 150"/>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3" name="テキスト ボックス 152"/>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4" name="円/楕円 153"/>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5" name="テキスト ボックス 154"/>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6" name="円/楕円 155"/>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7" name="テキスト ボックス 156"/>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合併後は、退職者の２割までしか補充しないことで職員数の削減を図った。（一般職員等：平成１８年度　３１２人→平成２８年度　２３６人）</a:t>
          </a:r>
        </a:p>
        <a:p>
          <a:r>
            <a:rPr kumimoji="1" lang="ja-JP" altLang="en-US" sz="1300">
              <a:latin typeface="ＭＳ Ｐゴシック"/>
            </a:rPr>
            <a:t>　旧町村間の距離が遠く、支所を設置していること、ジオパークに係る専属職員を配置していることもあり類似団体より職員数が多い。</a:t>
          </a:r>
        </a:p>
        <a:p>
          <a:r>
            <a:rPr kumimoji="1" lang="ja-JP" altLang="en-US" sz="1300">
              <a:latin typeface="ＭＳ Ｐゴシック"/>
            </a:rPr>
            <a:t>　また、公共施設の管理や１８０㎞に及ぶ町道の除排雪に係る委託料等が多いことから類似団体の平均を上回っている。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37388</xdr:rowOff>
    </xdr:from>
    <xdr:to>
      <xdr:col>7</xdr:col>
      <xdr:colOff>152400</xdr:colOff>
      <xdr:row>84</xdr:row>
      <xdr:rowOff>68926</xdr:rowOff>
    </xdr:to>
    <xdr:cxnSp macro="">
      <xdr:nvCxnSpPr>
        <xdr:cNvPr id="190" name="直線コネクタ 189"/>
        <xdr:cNvCxnSpPr/>
      </xdr:nvCxnSpPr>
      <xdr:spPr>
        <a:xfrm>
          <a:off x="4114800" y="14439188"/>
          <a:ext cx="838200" cy="3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24840</xdr:rowOff>
    </xdr:from>
    <xdr:to>
      <xdr:col>6</xdr:col>
      <xdr:colOff>0</xdr:colOff>
      <xdr:row>84</xdr:row>
      <xdr:rowOff>37388</xdr:rowOff>
    </xdr:to>
    <xdr:cxnSp macro="">
      <xdr:nvCxnSpPr>
        <xdr:cNvPr id="193" name="直線コネクタ 192"/>
        <xdr:cNvCxnSpPr/>
      </xdr:nvCxnSpPr>
      <xdr:spPr>
        <a:xfrm>
          <a:off x="3225800" y="1442664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142881</xdr:rowOff>
    </xdr:from>
    <xdr:to>
      <xdr:col>4</xdr:col>
      <xdr:colOff>482600</xdr:colOff>
      <xdr:row>84</xdr:row>
      <xdr:rowOff>24840</xdr:rowOff>
    </xdr:to>
    <xdr:cxnSp macro="">
      <xdr:nvCxnSpPr>
        <xdr:cNvPr id="196" name="直線コネクタ 195"/>
        <xdr:cNvCxnSpPr/>
      </xdr:nvCxnSpPr>
      <xdr:spPr>
        <a:xfrm>
          <a:off x="2336800" y="14373231"/>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142881</xdr:rowOff>
    </xdr:from>
    <xdr:to>
      <xdr:col>3</xdr:col>
      <xdr:colOff>279400</xdr:colOff>
      <xdr:row>83</xdr:row>
      <xdr:rowOff>148059</xdr:rowOff>
    </xdr:to>
    <xdr:cxnSp macro="">
      <xdr:nvCxnSpPr>
        <xdr:cNvPr id="199" name="直線コネクタ 198"/>
        <xdr:cNvCxnSpPr/>
      </xdr:nvCxnSpPr>
      <xdr:spPr>
        <a:xfrm flipV="1">
          <a:off x="1447800" y="14373231"/>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18126</xdr:rowOff>
    </xdr:from>
    <xdr:to>
      <xdr:col>7</xdr:col>
      <xdr:colOff>203200</xdr:colOff>
      <xdr:row>84</xdr:row>
      <xdr:rowOff>119726</xdr:rowOff>
    </xdr:to>
    <xdr:sp macro="" textlink="">
      <xdr:nvSpPr>
        <xdr:cNvPr id="209" name="円/楕円 208"/>
        <xdr:cNvSpPr/>
      </xdr:nvSpPr>
      <xdr:spPr>
        <a:xfrm>
          <a:off x="4902200" y="144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161653</xdr:rowOff>
    </xdr:from>
    <xdr:ext cx="762000" cy="259045"/>
    <xdr:sp macro="" textlink="">
      <xdr:nvSpPr>
        <xdr:cNvPr id="210" name="人件費・物件費等の状況該当値テキスト"/>
        <xdr:cNvSpPr txBox="1"/>
      </xdr:nvSpPr>
      <xdr:spPr>
        <a:xfrm>
          <a:off x="5041900" y="143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222,177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158038</xdr:rowOff>
    </xdr:from>
    <xdr:to>
      <xdr:col>6</xdr:col>
      <xdr:colOff>50800</xdr:colOff>
      <xdr:row>84</xdr:row>
      <xdr:rowOff>88188</xdr:rowOff>
    </xdr:to>
    <xdr:sp macro="" textlink="">
      <xdr:nvSpPr>
        <xdr:cNvPr id="211" name="円/楕円 210"/>
        <xdr:cNvSpPr/>
      </xdr:nvSpPr>
      <xdr:spPr>
        <a:xfrm>
          <a:off x="4064000" y="143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72965</xdr:rowOff>
    </xdr:from>
    <xdr:ext cx="736600" cy="259045"/>
    <xdr:sp macro="" textlink="">
      <xdr:nvSpPr>
        <xdr:cNvPr id="212" name="テキスト ボックス 211"/>
        <xdr:cNvSpPr txBox="1"/>
      </xdr:nvSpPr>
      <xdr:spPr>
        <a:xfrm>
          <a:off x="3733800" y="1447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215,642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145490</xdr:rowOff>
    </xdr:from>
    <xdr:to>
      <xdr:col>4</xdr:col>
      <xdr:colOff>533400</xdr:colOff>
      <xdr:row>84</xdr:row>
      <xdr:rowOff>75640</xdr:rowOff>
    </xdr:to>
    <xdr:sp macro="" textlink="">
      <xdr:nvSpPr>
        <xdr:cNvPr id="213" name="円/楕円 212"/>
        <xdr:cNvSpPr/>
      </xdr:nvSpPr>
      <xdr:spPr>
        <a:xfrm>
          <a:off x="3175000" y="143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60417</xdr:rowOff>
    </xdr:from>
    <xdr:ext cx="762000" cy="259045"/>
    <xdr:sp macro="" textlink="">
      <xdr:nvSpPr>
        <xdr:cNvPr id="214" name="テキスト ボックス 213"/>
        <xdr:cNvSpPr txBox="1"/>
      </xdr:nvSpPr>
      <xdr:spPr>
        <a:xfrm>
          <a:off x="2844800" y="144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92081</xdr:rowOff>
    </xdr:from>
    <xdr:to>
      <xdr:col>3</xdr:col>
      <xdr:colOff>330200</xdr:colOff>
      <xdr:row>84</xdr:row>
      <xdr:rowOff>22231</xdr:rowOff>
    </xdr:to>
    <xdr:sp macro="" textlink="">
      <xdr:nvSpPr>
        <xdr:cNvPr id="215" name="円/楕円 214"/>
        <xdr:cNvSpPr/>
      </xdr:nvSpPr>
      <xdr:spPr>
        <a:xfrm>
          <a:off x="2286000" y="143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7008</xdr:rowOff>
    </xdr:from>
    <xdr:ext cx="762000" cy="259045"/>
    <xdr:sp macro="" textlink="">
      <xdr:nvSpPr>
        <xdr:cNvPr id="216" name="テキスト ボックス 215"/>
        <xdr:cNvSpPr txBox="1"/>
      </xdr:nvSpPr>
      <xdr:spPr>
        <a:xfrm>
          <a:off x="1955800" y="1440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97259</xdr:rowOff>
    </xdr:from>
    <xdr:to>
      <xdr:col>2</xdr:col>
      <xdr:colOff>127000</xdr:colOff>
      <xdr:row>84</xdr:row>
      <xdr:rowOff>27409</xdr:rowOff>
    </xdr:to>
    <xdr:sp macro="" textlink="">
      <xdr:nvSpPr>
        <xdr:cNvPr id="217" name="円/楕円 216"/>
        <xdr:cNvSpPr/>
      </xdr:nvSpPr>
      <xdr:spPr>
        <a:xfrm>
          <a:off x="1397000" y="14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12186</xdr:rowOff>
    </xdr:from>
    <xdr:ext cx="762000" cy="259045"/>
    <xdr:sp macro="" textlink="">
      <xdr:nvSpPr>
        <xdr:cNvPr id="218" name="テキスト ボックス 217"/>
        <xdr:cNvSpPr txBox="1"/>
      </xdr:nvSpPr>
      <xdr:spPr>
        <a:xfrm>
          <a:off x="1066800" y="1441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毎年、職員の退職により減少しているが、経験年数階層の変動に伴う平均給料月額の変動のため前年と比べ０．２減少している。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83</xdr:row>
      <xdr:rowOff>117263</xdr:rowOff>
    </xdr:to>
    <xdr:cxnSp macro="">
      <xdr:nvCxnSpPr>
        <xdr:cNvPr id="252" name="直線コネクタ 251"/>
        <xdr:cNvCxnSpPr/>
      </xdr:nvCxnSpPr>
      <xdr:spPr>
        <a:xfrm flipV="1">
          <a:off x="16179800" y="1433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78757</xdr:rowOff>
    </xdr:from>
    <xdr:ext cx="762000" cy="259045"/>
    <xdr:sp macro="" textlink="">
      <xdr:nvSpPr>
        <xdr:cNvPr id="253" name="給与水準   （国との比較）平均値テキスト"/>
        <xdr:cNvSpPr txBox="1"/>
      </xdr:nvSpPr>
      <xdr:spPr>
        <a:xfrm>
          <a:off x="17106900" y="1430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83</xdr:row>
      <xdr:rowOff>117263</xdr:rowOff>
    </xdr:to>
    <xdr:cxnSp macro="">
      <xdr:nvCxnSpPr>
        <xdr:cNvPr id="255" name="直線コネクタ 254"/>
        <xdr:cNvCxnSpPr/>
      </xdr:nvCxnSpPr>
      <xdr:spPr>
        <a:xfrm>
          <a:off x="15290800" y="1433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57" name="テキスト ボックス 256"/>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84</xdr:row>
      <xdr:rowOff>18204</xdr:rowOff>
    </xdr:to>
    <xdr:cxnSp macro="">
      <xdr:nvCxnSpPr>
        <xdr:cNvPr id="258" name="直線コネクタ 257"/>
        <xdr:cNvCxnSpPr/>
      </xdr:nvCxnSpPr>
      <xdr:spPr>
        <a:xfrm flipV="1">
          <a:off x="14401800" y="143315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60" name="テキスト ボックス 259"/>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88</xdr:row>
      <xdr:rowOff>24130</xdr:rowOff>
    </xdr:to>
    <xdr:cxnSp macro="">
      <xdr:nvCxnSpPr>
        <xdr:cNvPr id="261" name="直線コネクタ 260"/>
        <xdr:cNvCxnSpPr/>
      </xdr:nvCxnSpPr>
      <xdr:spPr>
        <a:xfrm flipV="1">
          <a:off x="13512800" y="14420004"/>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1" name="円/楕円 270"/>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2"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3" name="円/楕円 272"/>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4" name="テキスト ボックス 273"/>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5" name="円/楕円 274"/>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76" name="テキスト ボックス 275"/>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77" name="円/楕円 276"/>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78" name="テキスト ボックス 277"/>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9" name="円/楕円 278"/>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0" name="テキスト ボックス 279"/>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合併後は、退職者の２割までしか補充しないことで職員数の削減を図った。（一般職員等：平成１８年度　３１２人→平成２８年度　２３６人）</a:t>
          </a:r>
        </a:p>
        <a:p>
          <a:r>
            <a:rPr kumimoji="1" lang="ja-JP" altLang="en-US" sz="1300">
              <a:latin typeface="ＭＳ Ｐゴシック"/>
            </a:rPr>
            <a:t>　旧町村間の距離が遠く、支所を設置していること、ジオパークに係る専属職員を配置していることもあり類似団体より職員数が多い。</a:t>
          </a:r>
          <a:endParaRPr kumimoji="1" lang="en-US" altLang="ja-JP" sz="1300">
            <a:latin typeface="ＭＳ Ｐゴシック"/>
          </a:endParaRPr>
        </a:p>
        <a:p>
          <a:r>
            <a:rPr kumimoji="1" lang="ja-JP" altLang="en-US" sz="1300">
              <a:latin typeface="ＭＳ Ｐゴシック"/>
            </a:rPr>
            <a:t>　人口減少が著しいことも要因の一つである。</a:t>
          </a:r>
        </a:p>
        <a:p>
          <a:r>
            <a:rPr kumimoji="1" lang="ja-JP" altLang="en-US" sz="1300">
              <a:latin typeface="ＭＳ Ｐゴシック"/>
            </a:rPr>
            <a:t>　今後は、定員管理適正化計画に基づき平成３３年度までに６人削減する。</a:t>
          </a: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9253</xdr:rowOff>
    </xdr:from>
    <xdr:to>
      <xdr:col>24</xdr:col>
      <xdr:colOff>558800</xdr:colOff>
      <xdr:row>65</xdr:row>
      <xdr:rowOff>62684</xdr:rowOff>
    </xdr:to>
    <xdr:cxnSp macro="">
      <xdr:nvCxnSpPr>
        <xdr:cNvPr id="317" name="直線コネクタ 316"/>
        <xdr:cNvCxnSpPr/>
      </xdr:nvCxnSpPr>
      <xdr:spPr>
        <a:xfrm>
          <a:off x="16179800" y="11153503"/>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160020</xdr:rowOff>
    </xdr:from>
    <xdr:to>
      <xdr:col>23</xdr:col>
      <xdr:colOff>406400</xdr:colOff>
      <xdr:row>65</xdr:row>
      <xdr:rowOff>9253</xdr:rowOff>
    </xdr:to>
    <xdr:cxnSp macro="">
      <xdr:nvCxnSpPr>
        <xdr:cNvPr id="320" name="直線コネクタ 319"/>
        <xdr:cNvCxnSpPr/>
      </xdr:nvCxnSpPr>
      <xdr:spPr>
        <a:xfrm>
          <a:off x="15290800" y="111328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160020</xdr:rowOff>
    </xdr:from>
    <xdr:to>
      <xdr:col>22</xdr:col>
      <xdr:colOff>203200</xdr:colOff>
      <xdr:row>64</xdr:row>
      <xdr:rowOff>165191</xdr:rowOff>
    </xdr:to>
    <xdr:cxnSp macro="">
      <xdr:nvCxnSpPr>
        <xdr:cNvPr id="323" name="直線コネクタ 322"/>
        <xdr:cNvCxnSpPr/>
      </xdr:nvCxnSpPr>
      <xdr:spPr>
        <a:xfrm flipV="1">
          <a:off x="14401800" y="1113282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165191</xdr:rowOff>
    </xdr:from>
    <xdr:to>
      <xdr:col>21</xdr:col>
      <xdr:colOff>0</xdr:colOff>
      <xdr:row>65</xdr:row>
      <xdr:rowOff>29935</xdr:rowOff>
    </xdr:to>
    <xdr:cxnSp macro="">
      <xdr:nvCxnSpPr>
        <xdr:cNvPr id="326" name="直線コネクタ 325"/>
        <xdr:cNvCxnSpPr/>
      </xdr:nvCxnSpPr>
      <xdr:spPr>
        <a:xfrm flipV="1">
          <a:off x="13512800" y="1113799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11884</xdr:rowOff>
    </xdr:from>
    <xdr:to>
      <xdr:col>24</xdr:col>
      <xdr:colOff>609600</xdr:colOff>
      <xdr:row>65</xdr:row>
      <xdr:rowOff>113484</xdr:rowOff>
    </xdr:to>
    <xdr:sp macro="" textlink="">
      <xdr:nvSpPr>
        <xdr:cNvPr id="336" name="円/楕円 335"/>
        <xdr:cNvSpPr/>
      </xdr:nvSpPr>
      <xdr:spPr>
        <a:xfrm>
          <a:off x="16967200" y="11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155411</xdr:rowOff>
    </xdr:from>
    <xdr:ext cx="762000" cy="259045"/>
    <xdr:sp macro="" textlink="">
      <xdr:nvSpPr>
        <xdr:cNvPr id="337" name="定員管理の状況該当値テキスト"/>
        <xdr:cNvSpPr txBox="1"/>
      </xdr:nvSpPr>
      <xdr:spPr>
        <a:xfrm>
          <a:off x="17106900" y="1112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129903</xdr:rowOff>
    </xdr:from>
    <xdr:to>
      <xdr:col>23</xdr:col>
      <xdr:colOff>457200</xdr:colOff>
      <xdr:row>65</xdr:row>
      <xdr:rowOff>60053</xdr:rowOff>
    </xdr:to>
    <xdr:sp macro="" textlink="">
      <xdr:nvSpPr>
        <xdr:cNvPr id="338" name="円/楕円 337"/>
        <xdr:cNvSpPr/>
      </xdr:nvSpPr>
      <xdr:spPr>
        <a:xfrm>
          <a:off x="16129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44830</xdr:rowOff>
    </xdr:from>
    <xdr:ext cx="736600" cy="259045"/>
    <xdr:sp macro="" textlink="">
      <xdr:nvSpPr>
        <xdr:cNvPr id="339" name="テキスト ボックス 338"/>
        <xdr:cNvSpPr txBox="1"/>
      </xdr:nvSpPr>
      <xdr:spPr>
        <a:xfrm>
          <a:off x="15798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109220</xdr:rowOff>
    </xdr:from>
    <xdr:to>
      <xdr:col>22</xdr:col>
      <xdr:colOff>254000</xdr:colOff>
      <xdr:row>65</xdr:row>
      <xdr:rowOff>39370</xdr:rowOff>
    </xdr:to>
    <xdr:sp macro="" textlink="">
      <xdr:nvSpPr>
        <xdr:cNvPr id="340" name="円/楕円 339"/>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41" name="テキスト ボックス 340"/>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114391</xdr:rowOff>
    </xdr:from>
    <xdr:to>
      <xdr:col>21</xdr:col>
      <xdr:colOff>50800</xdr:colOff>
      <xdr:row>65</xdr:row>
      <xdr:rowOff>44541</xdr:rowOff>
    </xdr:to>
    <xdr:sp macro="" textlink="">
      <xdr:nvSpPr>
        <xdr:cNvPr id="342" name="円/楕円 341"/>
        <xdr:cNvSpPr/>
      </xdr:nvSpPr>
      <xdr:spPr>
        <a:xfrm>
          <a:off x="14351000" y="11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29318</xdr:rowOff>
    </xdr:from>
    <xdr:ext cx="762000" cy="259045"/>
    <xdr:sp macro="" textlink="">
      <xdr:nvSpPr>
        <xdr:cNvPr id="343" name="テキスト ボックス 342"/>
        <xdr:cNvSpPr txBox="1"/>
      </xdr:nvSpPr>
      <xdr:spPr>
        <a:xfrm>
          <a:off x="14020800" y="1117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150585</xdr:rowOff>
    </xdr:from>
    <xdr:to>
      <xdr:col>19</xdr:col>
      <xdr:colOff>533400</xdr:colOff>
      <xdr:row>65</xdr:row>
      <xdr:rowOff>80735</xdr:rowOff>
    </xdr:to>
    <xdr:sp macro="" textlink="">
      <xdr:nvSpPr>
        <xdr:cNvPr id="344" name="円/楕円 343"/>
        <xdr:cNvSpPr/>
      </xdr:nvSpPr>
      <xdr:spPr>
        <a:xfrm>
          <a:off x="13462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65512</xdr:rowOff>
    </xdr:from>
    <xdr:ext cx="762000" cy="259045"/>
    <xdr:sp macro="" textlink="">
      <xdr:nvSpPr>
        <xdr:cNvPr id="345" name="テキスト ボックス 344"/>
        <xdr:cNvSpPr txBox="1"/>
      </xdr:nvSpPr>
      <xdr:spPr>
        <a:xfrm>
          <a:off x="13131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地方債元利償還金、公営企業債償還財源充当繰入金、公債費に準ずる債務負担行為が減少したことから全体として比率は減少している。</a:t>
          </a:r>
        </a:p>
        <a:p>
          <a:r>
            <a:rPr kumimoji="1" lang="ja-JP" altLang="en-US" sz="1300">
              <a:latin typeface="ＭＳ Ｐゴシック"/>
            </a:rPr>
            <a:t>　今後も適正な水準の維持に努める。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42</xdr:row>
      <xdr:rowOff>15748</xdr:rowOff>
    </xdr:to>
    <xdr:cxnSp macro="">
      <xdr:nvCxnSpPr>
        <xdr:cNvPr id="377" name="直線コネクタ 376"/>
        <xdr:cNvCxnSpPr/>
      </xdr:nvCxnSpPr>
      <xdr:spPr>
        <a:xfrm flipV="1">
          <a:off x="16179800" y="71683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92964</xdr:rowOff>
    </xdr:to>
    <xdr:cxnSp macro="">
      <xdr:nvCxnSpPr>
        <xdr:cNvPr id="380" name="直線コネクタ 379"/>
        <xdr:cNvCxnSpPr/>
      </xdr:nvCxnSpPr>
      <xdr:spPr>
        <a:xfrm flipV="1">
          <a:off x="15290800" y="72166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37338</xdr:rowOff>
    </xdr:to>
    <xdr:cxnSp macro="">
      <xdr:nvCxnSpPr>
        <xdr:cNvPr id="383" name="直線コネクタ 382"/>
        <xdr:cNvCxnSpPr/>
      </xdr:nvCxnSpPr>
      <xdr:spPr>
        <a:xfrm flipV="1">
          <a:off x="14401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85598</xdr:rowOff>
    </xdr:to>
    <xdr:cxnSp macro="">
      <xdr:nvCxnSpPr>
        <xdr:cNvPr id="386" name="直線コネクタ 385"/>
        <xdr:cNvCxnSpPr/>
      </xdr:nvCxnSpPr>
      <xdr:spPr>
        <a:xfrm flipV="1">
          <a:off x="13512800" y="74096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6" name="円/楕円 395"/>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7"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8" name="円/楕円 397"/>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99" name="テキスト ボックス 398"/>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0" name="円/楕円 399"/>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1" name="テキスト ボックス 40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2" name="円/楕円 401"/>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3" name="テキスト ボックス 402"/>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4" name="円/楕円 403"/>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5" name="テキスト ボックス 404"/>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大型公共事業の実施による地方債の現在増加したことから比率が増加しているものの、適正な水準を保っている。</a:t>
          </a:r>
        </a:p>
        <a:p>
          <a:r>
            <a:rPr kumimoji="1" lang="ja-JP" altLang="en-US" sz="1300">
              <a:latin typeface="ＭＳ Ｐゴシック"/>
            </a:rPr>
            <a:t>　今後も大型公共事業が続くことから比率の増加を見込むが、適正な水準を保つ見込みである。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131877</xdr:rowOff>
    </xdr:from>
    <xdr:to>
      <xdr:col>24</xdr:col>
      <xdr:colOff>558800</xdr:colOff>
      <xdr:row>14</xdr:row>
      <xdr:rowOff>143459</xdr:rowOff>
    </xdr:to>
    <xdr:cxnSp macro="">
      <xdr:nvCxnSpPr>
        <xdr:cNvPr id="437" name="直線コネクタ 436"/>
        <xdr:cNvCxnSpPr/>
      </xdr:nvCxnSpPr>
      <xdr:spPr>
        <a:xfrm>
          <a:off x="16179800" y="2532177"/>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8"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131877</xdr:rowOff>
    </xdr:from>
    <xdr:to>
      <xdr:col>23</xdr:col>
      <xdr:colOff>406400</xdr:colOff>
      <xdr:row>15</xdr:row>
      <xdr:rowOff>88798</xdr:rowOff>
    </xdr:to>
    <xdr:cxnSp macro="">
      <xdr:nvCxnSpPr>
        <xdr:cNvPr id="440" name="直線コネクタ 439"/>
        <xdr:cNvCxnSpPr/>
      </xdr:nvCxnSpPr>
      <xdr:spPr>
        <a:xfrm flipV="1">
          <a:off x="15290800" y="2532177"/>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2" name="テキスト ボックス 441"/>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88798</xdr:rowOff>
    </xdr:from>
    <xdr:to>
      <xdr:col>22</xdr:col>
      <xdr:colOff>203200</xdr:colOff>
      <xdr:row>15</xdr:row>
      <xdr:rowOff>131267</xdr:rowOff>
    </xdr:to>
    <xdr:cxnSp macro="">
      <xdr:nvCxnSpPr>
        <xdr:cNvPr id="443" name="直線コネクタ 442"/>
        <xdr:cNvCxnSpPr/>
      </xdr:nvCxnSpPr>
      <xdr:spPr>
        <a:xfrm flipV="1">
          <a:off x="14401800" y="2660548"/>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131267</xdr:rowOff>
    </xdr:from>
    <xdr:to>
      <xdr:col>21</xdr:col>
      <xdr:colOff>0</xdr:colOff>
      <xdr:row>16</xdr:row>
      <xdr:rowOff>170231</xdr:rowOff>
    </xdr:to>
    <xdr:cxnSp macro="">
      <xdr:nvCxnSpPr>
        <xdr:cNvPr id="446" name="直線コネクタ 445"/>
        <xdr:cNvCxnSpPr/>
      </xdr:nvCxnSpPr>
      <xdr:spPr>
        <a:xfrm flipV="1">
          <a:off x="13512800" y="2703017"/>
          <a:ext cx="889000" cy="2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92659</xdr:rowOff>
    </xdr:from>
    <xdr:to>
      <xdr:col>24</xdr:col>
      <xdr:colOff>609600</xdr:colOff>
      <xdr:row>15</xdr:row>
      <xdr:rowOff>22809</xdr:rowOff>
    </xdr:to>
    <xdr:sp macro="" textlink="">
      <xdr:nvSpPr>
        <xdr:cNvPr id="456" name="円/楕円 455"/>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13936</xdr:rowOff>
    </xdr:from>
    <xdr:ext cx="762000" cy="259045"/>
    <xdr:sp macro="" textlink="">
      <xdr:nvSpPr>
        <xdr:cNvPr id="457"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81077</xdr:rowOff>
    </xdr:from>
    <xdr:to>
      <xdr:col>23</xdr:col>
      <xdr:colOff>457200</xdr:colOff>
      <xdr:row>15</xdr:row>
      <xdr:rowOff>11227</xdr:rowOff>
    </xdr:to>
    <xdr:sp macro="" textlink="">
      <xdr:nvSpPr>
        <xdr:cNvPr id="458" name="円/楕円 457"/>
        <xdr:cNvSpPr/>
      </xdr:nvSpPr>
      <xdr:spPr>
        <a:xfrm>
          <a:off x="16129000" y="24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21404</xdr:rowOff>
    </xdr:from>
    <xdr:ext cx="736600" cy="259045"/>
    <xdr:sp macro="" textlink="">
      <xdr:nvSpPr>
        <xdr:cNvPr id="459" name="テキスト ボックス 458"/>
        <xdr:cNvSpPr txBox="1"/>
      </xdr:nvSpPr>
      <xdr:spPr>
        <a:xfrm>
          <a:off x="15798800" y="22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37998</xdr:rowOff>
    </xdr:from>
    <xdr:to>
      <xdr:col>22</xdr:col>
      <xdr:colOff>254000</xdr:colOff>
      <xdr:row>15</xdr:row>
      <xdr:rowOff>139598</xdr:rowOff>
    </xdr:to>
    <xdr:sp macro="" textlink="">
      <xdr:nvSpPr>
        <xdr:cNvPr id="460" name="円/楕円 459"/>
        <xdr:cNvSpPr/>
      </xdr:nvSpPr>
      <xdr:spPr>
        <a:xfrm>
          <a:off x="15240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124375</xdr:rowOff>
    </xdr:from>
    <xdr:ext cx="762000" cy="259045"/>
    <xdr:sp macro="" textlink="">
      <xdr:nvSpPr>
        <xdr:cNvPr id="461" name="テキスト ボックス 460"/>
        <xdr:cNvSpPr txBox="1"/>
      </xdr:nvSpPr>
      <xdr:spPr>
        <a:xfrm>
          <a:off x="14909800" y="26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80467</xdr:rowOff>
    </xdr:from>
    <xdr:to>
      <xdr:col>21</xdr:col>
      <xdr:colOff>50800</xdr:colOff>
      <xdr:row>16</xdr:row>
      <xdr:rowOff>10617</xdr:rowOff>
    </xdr:to>
    <xdr:sp macro="" textlink="">
      <xdr:nvSpPr>
        <xdr:cNvPr id="462" name="円/楕円 461"/>
        <xdr:cNvSpPr/>
      </xdr:nvSpPr>
      <xdr:spPr>
        <a:xfrm>
          <a:off x="14351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166844</xdr:rowOff>
    </xdr:from>
    <xdr:ext cx="762000" cy="259045"/>
    <xdr:sp macro="" textlink="">
      <xdr:nvSpPr>
        <xdr:cNvPr id="463" name="テキスト ボックス 462"/>
        <xdr:cNvSpPr txBox="1"/>
      </xdr:nvSpPr>
      <xdr:spPr>
        <a:xfrm>
          <a:off x="14020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119431</xdr:rowOff>
    </xdr:from>
    <xdr:to>
      <xdr:col>19</xdr:col>
      <xdr:colOff>533400</xdr:colOff>
      <xdr:row>17</xdr:row>
      <xdr:rowOff>49581</xdr:rowOff>
    </xdr:to>
    <xdr:sp macro="" textlink="">
      <xdr:nvSpPr>
        <xdr:cNvPr id="464" name="円/楕円 463"/>
        <xdr:cNvSpPr/>
      </xdr:nvSpPr>
      <xdr:spPr>
        <a:xfrm>
          <a:off x="13462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34358</xdr:rowOff>
    </xdr:from>
    <xdr:ext cx="762000" cy="259045"/>
    <xdr:sp macro="" textlink="">
      <xdr:nvSpPr>
        <xdr:cNvPr id="465" name="テキスト ボックス 464"/>
        <xdr:cNvSpPr txBox="1"/>
      </xdr:nvSpPr>
      <xdr:spPr>
        <a:xfrm>
          <a:off x="13131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合併後は、退職者の２割までしか補充しないことで職員数の削減を図った。（一般職員等：平成１８年度　３１２人→平成２８年度　２３６人）</a:t>
          </a:r>
        </a:p>
        <a:p>
          <a:r>
            <a:rPr kumimoji="1" lang="ja-JP" altLang="en-US" sz="1300">
              <a:latin typeface="ＭＳ Ｐゴシック"/>
            </a:rPr>
            <a:t>　旧町村間の距離が遠く、支所を設置していること、ジオパークに係る専属職員を配置していることなどから職員数が多い。今後も定員管理適正化計画に基づき削減に努める。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62992</xdr:rowOff>
    </xdr:to>
    <xdr:cxnSp macro="">
      <xdr:nvCxnSpPr>
        <xdr:cNvPr id="64" name="直線コネクタ 63"/>
        <xdr:cNvCxnSpPr/>
      </xdr:nvCxnSpPr>
      <xdr:spPr>
        <a:xfrm>
          <a:off x="3987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67564</xdr:rowOff>
    </xdr:to>
    <xdr:cxnSp macro="">
      <xdr:nvCxnSpPr>
        <xdr:cNvPr id="67" name="直線コネクタ 66"/>
        <xdr:cNvCxnSpPr/>
      </xdr:nvCxnSpPr>
      <xdr:spPr>
        <a:xfrm flipV="1">
          <a:off x="3098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67564</xdr:rowOff>
    </xdr:to>
    <xdr:cxnSp macro="">
      <xdr:nvCxnSpPr>
        <xdr:cNvPr id="70" name="直線コネクタ 69"/>
        <xdr:cNvCxnSpPr/>
      </xdr:nvCxnSpPr>
      <xdr:spPr>
        <a:xfrm>
          <a:off x="2209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53848</xdr:rowOff>
    </xdr:to>
    <xdr:cxnSp macro="">
      <xdr:nvCxnSpPr>
        <xdr:cNvPr id="73" name="直線コネクタ 72"/>
        <xdr:cNvCxnSpPr/>
      </xdr:nvCxnSpPr>
      <xdr:spPr>
        <a:xfrm flipV="1">
          <a:off x="1320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3" name="円/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5" name="円/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7" name="円/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91" name="円/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公共施設が多いこと、１８０㎞に及ぶ町道の除排雪に係る委託料等が多いことから類似団体の平均を上回っている。</a:t>
          </a:r>
        </a:p>
        <a:p>
          <a:r>
            <a:rPr kumimoji="1" lang="ja-JP" altLang="en-US" sz="1300">
              <a:latin typeface="ＭＳ Ｐゴシック"/>
            </a:rPr>
            <a:t>　また、平成２４年度に体育施設を直営から指定管理者制度に移行したことも増加要因になっている。</a:t>
          </a:r>
        </a:p>
        <a:p>
          <a:r>
            <a:rPr kumimoji="1" lang="ja-JP" altLang="en-US" sz="1300">
              <a:latin typeface="ＭＳ Ｐゴシック"/>
            </a:rPr>
            <a:t>　冬期間が長く、電気料金や燃料費の高騰が与える影響も大きい。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66040</xdr:rowOff>
    </xdr:to>
    <xdr:cxnSp macro="">
      <xdr:nvCxnSpPr>
        <xdr:cNvPr id="125" name="直線コネクタ 124"/>
        <xdr:cNvCxnSpPr/>
      </xdr:nvCxnSpPr>
      <xdr:spPr>
        <a:xfrm>
          <a:off x="15671800" y="2710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161290</xdr:rowOff>
    </xdr:to>
    <xdr:cxnSp macro="">
      <xdr:nvCxnSpPr>
        <xdr:cNvPr id="128" name="直線コネクタ 127"/>
        <xdr:cNvCxnSpPr/>
      </xdr:nvCxnSpPr>
      <xdr:spPr>
        <a:xfrm flipV="1">
          <a:off x="14782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161290</xdr:rowOff>
    </xdr:to>
    <xdr:cxnSp macro="">
      <xdr:nvCxnSpPr>
        <xdr:cNvPr id="131" name="直線コネクタ 130"/>
        <xdr:cNvCxnSpPr/>
      </xdr:nvCxnSpPr>
      <xdr:spPr>
        <a:xfrm>
          <a:off x="13893800" y="25577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14</xdr:row>
      <xdr:rowOff>157480</xdr:rowOff>
    </xdr:to>
    <xdr:cxnSp macro="">
      <xdr:nvCxnSpPr>
        <xdr:cNvPr id="134" name="直線コネクタ 133"/>
        <xdr:cNvCxnSpPr/>
      </xdr:nvCxnSpPr>
      <xdr:spPr>
        <a:xfrm>
          <a:off x="13004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4" name="円/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158767</xdr:rowOff>
    </xdr:from>
    <xdr:ext cx="762000" cy="259045"/>
    <xdr:sp macro="" textlink="">
      <xdr:nvSpPr>
        <xdr:cNvPr id="145"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49" name="テキスト ボックス 148"/>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類似団体の平均を下回っているが、経常経費一般財源の多いこと等が要因と思われる。</a:t>
          </a:r>
        </a:p>
        <a:p>
          <a:r>
            <a:rPr kumimoji="1" lang="ja-JP" altLang="en-US" sz="1300">
              <a:latin typeface="ＭＳ Ｐゴシック"/>
            </a:rPr>
            <a:t>　扶助費の増加要因としては、障害者総合支援事業の制度改正の影響が大きい。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44450</xdr:rowOff>
    </xdr:to>
    <xdr:cxnSp macro="">
      <xdr:nvCxnSpPr>
        <xdr:cNvPr id="186" name="直線コネクタ 185"/>
        <xdr:cNvCxnSpPr/>
      </xdr:nvCxnSpPr>
      <xdr:spPr>
        <a:xfrm>
          <a:off x="3987800" y="9080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19050</xdr:rowOff>
    </xdr:to>
    <xdr:cxnSp macro="">
      <xdr:nvCxnSpPr>
        <xdr:cNvPr id="189" name="直線コネクタ 188"/>
        <xdr:cNvCxnSpPr/>
      </xdr:nvCxnSpPr>
      <xdr:spPr>
        <a:xfrm flipV="1">
          <a:off x="3098800" y="908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53</xdr:row>
      <xdr:rowOff>19050</xdr:rowOff>
    </xdr:to>
    <xdr:cxnSp macro="">
      <xdr:nvCxnSpPr>
        <xdr:cNvPr id="192" name="直線コネクタ 191"/>
        <xdr:cNvCxnSpPr/>
      </xdr:nvCxnSpPr>
      <xdr:spPr>
        <a:xfrm>
          <a:off x="2209800" y="906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152400</xdr:rowOff>
    </xdr:from>
    <xdr:to>
      <xdr:col>3</xdr:col>
      <xdr:colOff>142875</xdr:colOff>
      <xdr:row>53</xdr:row>
      <xdr:rowOff>6350</xdr:rowOff>
    </xdr:to>
    <xdr:cxnSp macro="">
      <xdr:nvCxnSpPr>
        <xdr:cNvPr id="195" name="直線コネクタ 194"/>
        <xdr:cNvCxnSpPr/>
      </xdr:nvCxnSpPr>
      <xdr:spPr>
        <a:xfrm flipV="1">
          <a:off x="1320800" y="906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165100</xdr:rowOff>
    </xdr:from>
    <xdr:to>
      <xdr:col>7</xdr:col>
      <xdr:colOff>66675</xdr:colOff>
      <xdr:row>53</xdr:row>
      <xdr:rowOff>95250</xdr:rowOff>
    </xdr:to>
    <xdr:sp macro="" textlink="">
      <xdr:nvSpPr>
        <xdr:cNvPr id="205" name="円/楕円 204"/>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6"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7" name="円/楕円 206"/>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8" name="テキスト ボックス 207"/>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139700</xdr:rowOff>
    </xdr:from>
    <xdr:to>
      <xdr:col>4</xdr:col>
      <xdr:colOff>396875</xdr:colOff>
      <xdr:row>53</xdr:row>
      <xdr:rowOff>69850</xdr:rowOff>
    </xdr:to>
    <xdr:sp macro="" textlink="">
      <xdr:nvSpPr>
        <xdr:cNvPr id="209" name="円/楕円 208"/>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80027</xdr:rowOff>
    </xdr:from>
    <xdr:ext cx="762000" cy="259045"/>
    <xdr:sp macro="" textlink="">
      <xdr:nvSpPr>
        <xdr:cNvPr id="210" name="テキスト ボックス 209"/>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101600</xdr:rowOff>
    </xdr:from>
    <xdr:to>
      <xdr:col>3</xdr:col>
      <xdr:colOff>193675</xdr:colOff>
      <xdr:row>53</xdr:row>
      <xdr:rowOff>31750</xdr:rowOff>
    </xdr:to>
    <xdr:sp macro="" textlink="">
      <xdr:nvSpPr>
        <xdr:cNvPr id="211" name="円/楕円 210"/>
        <xdr:cNvSpPr/>
      </xdr:nvSpPr>
      <xdr:spPr>
        <a:xfrm>
          <a:off x="2159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41927</xdr:rowOff>
    </xdr:from>
    <xdr:ext cx="762000" cy="259045"/>
    <xdr:sp macro="" textlink="">
      <xdr:nvSpPr>
        <xdr:cNvPr id="212" name="テキスト ボックス 211"/>
        <xdr:cNvSpPr txBox="1"/>
      </xdr:nvSpPr>
      <xdr:spPr>
        <a:xfrm>
          <a:off x="1828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3" name="円/楕円 212"/>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4" name="テキスト ボックス 213"/>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類似団体の平均を下回っているが、繰出金を必要とする特別会計が少ないことが要因に挙げられる。</a:t>
          </a:r>
        </a:p>
        <a:p>
          <a:r>
            <a:rPr kumimoji="1" lang="ja-JP" altLang="en-US" sz="1300">
              <a:latin typeface="ＭＳ Ｐゴシック"/>
            </a:rPr>
            <a:t>　介護保険など、高齢者人口の増加に伴い繰出金の増加が見込まれる会計もあるが、今後も引き続き水準を抑える。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92710</xdr:rowOff>
    </xdr:from>
    <xdr:to>
      <xdr:col>24</xdr:col>
      <xdr:colOff>31750</xdr:colOff>
      <xdr:row>53</xdr:row>
      <xdr:rowOff>153670</xdr:rowOff>
    </xdr:to>
    <xdr:cxnSp macro="">
      <xdr:nvCxnSpPr>
        <xdr:cNvPr id="247" name="直線コネクタ 246"/>
        <xdr:cNvCxnSpPr/>
      </xdr:nvCxnSpPr>
      <xdr:spPr>
        <a:xfrm>
          <a:off x="15671800" y="9179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92710</xdr:rowOff>
    </xdr:from>
    <xdr:to>
      <xdr:col>22</xdr:col>
      <xdr:colOff>565150</xdr:colOff>
      <xdr:row>53</xdr:row>
      <xdr:rowOff>130810</xdr:rowOff>
    </xdr:to>
    <xdr:cxnSp macro="">
      <xdr:nvCxnSpPr>
        <xdr:cNvPr id="250" name="直線コネクタ 249"/>
        <xdr:cNvCxnSpPr/>
      </xdr:nvCxnSpPr>
      <xdr:spPr>
        <a:xfrm flipV="1">
          <a:off x="14782800" y="9179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54610</xdr:rowOff>
    </xdr:from>
    <xdr:to>
      <xdr:col>21</xdr:col>
      <xdr:colOff>361950</xdr:colOff>
      <xdr:row>53</xdr:row>
      <xdr:rowOff>130810</xdr:rowOff>
    </xdr:to>
    <xdr:cxnSp macro="">
      <xdr:nvCxnSpPr>
        <xdr:cNvPr id="253" name="直線コネクタ 252"/>
        <xdr:cNvCxnSpPr/>
      </xdr:nvCxnSpPr>
      <xdr:spPr>
        <a:xfrm>
          <a:off x="13893800" y="9141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46990</xdr:rowOff>
    </xdr:from>
    <xdr:to>
      <xdr:col>20</xdr:col>
      <xdr:colOff>158750</xdr:colOff>
      <xdr:row>53</xdr:row>
      <xdr:rowOff>54610</xdr:rowOff>
    </xdr:to>
    <xdr:cxnSp macro="">
      <xdr:nvCxnSpPr>
        <xdr:cNvPr id="256" name="直線コネクタ 255"/>
        <xdr:cNvCxnSpPr/>
      </xdr:nvCxnSpPr>
      <xdr:spPr>
        <a:xfrm>
          <a:off x="13004800" y="913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266" name="円/楕円 265"/>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11447</xdr:rowOff>
    </xdr:from>
    <xdr:ext cx="762000" cy="259045"/>
    <xdr:sp macro="" textlink="">
      <xdr:nvSpPr>
        <xdr:cNvPr id="267" name="その他該当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41910</xdr:rowOff>
    </xdr:from>
    <xdr:to>
      <xdr:col>22</xdr:col>
      <xdr:colOff>615950</xdr:colOff>
      <xdr:row>53</xdr:row>
      <xdr:rowOff>143510</xdr:rowOff>
    </xdr:to>
    <xdr:sp macro="" textlink="">
      <xdr:nvSpPr>
        <xdr:cNvPr id="268" name="円/楕円 267"/>
        <xdr:cNvSpPr/>
      </xdr:nvSpPr>
      <xdr:spPr>
        <a:xfrm>
          <a:off x="15621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153687</xdr:rowOff>
    </xdr:from>
    <xdr:ext cx="736600" cy="259045"/>
    <xdr:sp macro="" textlink="">
      <xdr:nvSpPr>
        <xdr:cNvPr id="269" name="テキスト ボックス 268"/>
        <xdr:cNvSpPr txBox="1"/>
      </xdr:nvSpPr>
      <xdr:spPr>
        <a:xfrm>
          <a:off x="15290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70" name="円/楕円 269"/>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71" name="テキスト ボックス 270"/>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3810</xdr:rowOff>
    </xdr:from>
    <xdr:to>
      <xdr:col>20</xdr:col>
      <xdr:colOff>209550</xdr:colOff>
      <xdr:row>53</xdr:row>
      <xdr:rowOff>105410</xdr:rowOff>
    </xdr:to>
    <xdr:sp macro="" textlink="">
      <xdr:nvSpPr>
        <xdr:cNvPr id="272" name="円/楕円 271"/>
        <xdr:cNvSpPr/>
      </xdr:nvSpPr>
      <xdr:spPr>
        <a:xfrm>
          <a:off x="13843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115587</xdr:rowOff>
    </xdr:from>
    <xdr:ext cx="762000" cy="259045"/>
    <xdr:sp macro="" textlink="">
      <xdr:nvSpPr>
        <xdr:cNvPr id="273" name="テキスト ボックス 272"/>
        <xdr:cNvSpPr txBox="1"/>
      </xdr:nvSpPr>
      <xdr:spPr>
        <a:xfrm>
          <a:off x="13512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167640</xdr:rowOff>
    </xdr:from>
    <xdr:to>
      <xdr:col>19</xdr:col>
      <xdr:colOff>6350</xdr:colOff>
      <xdr:row>53</xdr:row>
      <xdr:rowOff>97790</xdr:rowOff>
    </xdr:to>
    <xdr:sp macro="" textlink="">
      <xdr:nvSpPr>
        <xdr:cNvPr id="274" name="円/楕円 273"/>
        <xdr:cNvSpPr/>
      </xdr:nvSpPr>
      <xdr:spPr>
        <a:xfrm>
          <a:off x="12954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107967</xdr:rowOff>
    </xdr:from>
    <xdr:ext cx="762000" cy="259045"/>
    <xdr:sp macro="" textlink="">
      <xdr:nvSpPr>
        <xdr:cNvPr id="275" name="テキスト ボックス 274"/>
        <xdr:cNvSpPr txBox="1"/>
      </xdr:nvSpPr>
      <xdr:spPr>
        <a:xfrm>
          <a:off x="12623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類似団体の平均を上回っている要因としては、地域医療の確保のための公的病院への支援等が挙げられる。</a:t>
          </a:r>
        </a:p>
        <a:p>
          <a:r>
            <a:rPr kumimoji="1" lang="ja-JP" altLang="en-US" sz="1300">
              <a:latin typeface="ＭＳ Ｐゴシック"/>
            </a:rPr>
            <a:t>　ごみ処理場整備事業により広域組合への負担金が増加している。</a:t>
          </a:r>
        </a:p>
        <a:p>
          <a:r>
            <a:rPr kumimoji="1" lang="ja-JP" altLang="en-US" sz="1300">
              <a:latin typeface="ＭＳ Ｐゴシック"/>
            </a:rPr>
            <a:t>　引き続き経費の縮減に努める。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38</xdr:row>
      <xdr:rowOff>30988</xdr:rowOff>
    </xdr:to>
    <xdr:cxnSp macro="">
      <xdr:nvCxnSpPr>
        <xdr:cNvPr id="305" name="直線コネクタ 304"/>
        <xdr:cNvCxnSpPr/>
      </xdr:nvCxnSpPr>
      <xdr:spPr>
        <a:xfrm flipV="1">
          <a:off x="15671800" y="64729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38</xdr:row>
      <xdr:rowOff>30988</xdr:rowOff>
    </xdr:to>
    <xdr:cxnSp macro="">
      <xdr:nvCxnSpPr>
        <xdr:cNvPr id="308" name="直線コネクタ 307"/>
        <xdr:cNvCxnSpPr/>
      </xdr:nvCxnSpPr>
      <xdr:spPr>
        <a:xfrm>
          <a:off x="14782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156718</xdr:rowOff>
    </xdr:to>
    <xdr:cxnSp macro="">
      <xdr:nvCxnSpPr>
        <xdr:cNvPr id="311" name="直線コネクタ 310"/>
        <xdr:cNvCxnSpPr/>
      </xdr:nvCxnSpPr>
      <xdr:spPr>
        <a:xfrm>
          <a:off x="13893800" y="6413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69850</xdr:rowOff>
    </xdr:to>
    <xdr:cxnSp macro="">
      <xdr:nvCxnSpPr>
        <xdr:cNvPr id="314" name="直線コネクタ 313"/>
        <xdr:cNvCxnSpPr/>
      </xdr:nvCxnSpPr>
      <xdr:spPr>
        <a:xfrm>
          <a:off x="13004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4" name="円/楕円 323"/>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5"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6" name="円/楕円 325"/>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7" name="テキスト ボックス 326"/>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2" name="円/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本町は、平成１７年１０月１日に４町村が合併した町である。</a:t>
          </a:r>
        </a:p>
        <a:p>
          <a:r>
            <a:rPr kumimoji="1" lang="ja-JP" altLang="en-US" sz="1300">
              <a:latin typeface="ＭＳ Ｐゴシック"/>
            </a:rPr>
            <a:t>　類似団体の平均を上回っているが、合併町村の地方債を引き継いだこと、臨時財政対策債の発行額が多いことが要因に挙げられる。</a:t>
          </a:r>
        </a:p>
        <a:p>
          <a:r>
            <a:rPr kumimoji="1" lang="ja-JP" altLang="en-US" sz="1300">
              <a:latin typeface="ＭＳ Ｐゴシック"/>
            </a:rPr>
            <a:t>　ごみ焼却処理場など公共施設の老朽化に伴う建替えや地域振興を図るために道の駅、町民センターの整備を進めていることから今後も増加を見込んでいる。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168911</xdr:rowOff>
    </xdr:from>
    <xdr:to>
      <xdr:col>7</xdr:col>
      <xdr:colOff>15875</xdr:colOff>
      <xdr:row>80</xdr:row>
      <xdr:rowOff>43180</xdr:rowOff>
    </xdr:to>
    <xdr:cxnSp macro="">
      <xdr:nvCxnSpPr>
        <xdr:cNvPr id="366" name="直線コネクタ 365"/>
        <xdr:cNvCxnSpPr/>
      </xdr:nvCxnSpPr>
      <xdr:spPr>
        <a:xfrm>
          <a:off x="3987800" y="13713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168911</xdr:rowOff>
    </xdr:from>
    <xdr:to>
      <xdr:col>5</xdr:col>
      <xdr:colOff>549275</xdr:colOff>
      <xdr:row>80</xdr:row>
      <xdr:rowOff>43180</xdr:rowOff>
    </xdr:to>
    <xdr:cxnSp macro="">
      <xdr:nvCxnSpPr>
        <xdr:cNvPr id="369" name="直線コネクタ 368"/>
        <xdr:cNvCxnSpPr/>
      </xdr:nvCxnSpPr>
      <xdr:spPr>
        <a:xfrm flipV="1">
          <a:off x="3098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168911</xdr:rowOff>
    </xdr:from>
    <xdr:to>
      <xdr:col>4</xdr:col>
      <xdr:colOff>346075</xdr:colOff>
      <xdr:row>80</xdr:row>
      <xdr:rowOff>43180</xdr:rowOff>
    </xdr:to>
    <xdr:cxnSp macro="">
      <xdr:nvCxnSpPr>
        <xdr:cNvPr id="372" name="直線コネクタ 371"/>
        <xdr:cNvCxnSpPr/>
      </xdr:nvCxnSpPr>
      <xdr:spPr>
        <a:xfrm>
          <a:off x="2209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5080</xdr:rowOff>
    </xdr:to>
    <xdr:cxnSp macro="">
      <xdr:nvCxnSpPr>
        <xdr:cNvPr id="375" name="直線コネクタ 374"/>
        <xdr:cNvCxnSpPr/>
      </xdr:nvCxnSpPr>
      <xdr:spPr>
        <a:xfrm flipV="1">
          <a:off x="1320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163830</xdr:rowOff>
    </xdr:from>
    <xdr:to>
      <xdr:col>7</xdr:col>
      <xdr:colOff>66675</xdr:colOff>
      <xdr:row>80</xdr:row>
      <xdr:rowOff>93980</xdr:rowOff>
    </xdr:to>
    <xdr:sp macro="" textlink="">
      <xdr:nvSpPr>
        <xdr:cNvPr id="385" name="円/楕円 384"/>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135907</xdr:rowOff>
    </xdr:from>
    <xdr:ext cx="762000" cy="259045"/>
    <xdr:sp macro="" textlink="">
      <xdr:nvSpPr>
        <xdr:cNvPr id="386" name="公債費該当値テキスト"/>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118111</xdr:rowOff>
    </xdr:from>
    <xdr:to>
      <xdr:col>5</xdr:col>
      <xdr:colOff>600075</xdr:colOff>
      <xdr:row>80</xdr:row>
      <xdr:rowOff>48261</xdr:rowOff>
    </xdr:to>
    <xdr:sp macro="" textlink="">
      <xdr:nvSpPr>
        <xdr:cNvPr id="387" name="円/楕円 386"/>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33038</xdr:rowOff>
    </xdr:from>
    <xdr:ext cx="736600" cy="259045"/>
    <xdr:sp macro="" textlink="">
      <xdr:nvSpPr>
        <xdr:cNvPr id="388" name="テキスト ボックス 387"/>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89" name="円/楕円 388"/>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90" name="テキスト ボックス 389"/>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1" name="円/楕円 390"/>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2" name="テキスト ボックス 391"/>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393" name="円/楕円 392"/>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40657</xdr:rowOff>
    </xdr:from>
    <xdr:ext cx="762000" cy="259045"/>
    <xdr:sp macro="" textlink="">
      <xdr:nvSpPr>
        <xdr:cNvPr id="394" name="テキスト ボックス 393"/>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類似団体の平均を下回っているが、公債費の比率が経常収支比率を悪化させている要因であることを示している。</a:t>
          </a:r>
          <a:endParaRPr kumimoji="1" lang="en-US" altLang="ja-JP" sz="1300">
            <a:latin typeface="ＭＳ Ｐゴシック"/>
          </a:endParaRPr>
        </a:p>
        <a:p>
          <a:r>
            <a:rPr kumimoji="1" lang="ja-JP" altLang="en-US" sz="1300">
              <a:latin typeface="ＭＳ Ｐゴシック"/>
            </a:rPr>
            <a:t>　また、障害者総合支援事業の制度改正に伴い扶助費が、高齢者人口の増加に伴い繰出金が増加したことで、前年度より悪化している。</a:t>
          </a:r>
          <a:endParaRPr kumimoji="1" lang="en-US" altLang="ja-JP" sz="1300">
            <a:latin typeface="ＭＳ Ｐゴシック"/>
          </a:endParaRPr>
        </a:p>
        <a:p>
          <a:r>
            <a:rPr kumimoji="1" lang="ja-JP" altLang="en-US" sz="1300">
              <a:latin typeface="ＭＳ Ｐゴシック"/>
            </a:rPr>
            <a:t>　今後は、公債費も含め全ての区分で経費の削減に努める。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67564</xdr:rowOff>
    </xdr:from>
    <xdr:to>
      <xdr:col>24</xdr:col>
      <xdr:colOff>31750</xdr:colOff>
      <xdr:row>74</xdr:row>
      <xdr:rowOff>154432</xdr:rowOff>
    </xdr:to>
    <xdr:cxnSp macro="">
      <xdr:nvCxnSpPr>
        <xdr:cNvPr id="425" name="直線コネクタ 424"/>
        <xdr:cNvCxnSpPr/>
      </xdr:nvCxnSpPr>
      <xdr:spPr>
        <a:xfrm>
          <a:off x="15671800" y="127548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67564</xdr:rowOff>
    </xdr:from>
    <xdr:to>
      <xdr:col>22</xdr:col>
      <xdr:colOff>565150</xdr:colOff>
      <xdr:row>74</xdr:row>
      <xdr:rowOff>117856</xdr:rowOff>
    </xdr:to>
    <xdr:cxnSp macro="">
      <xdr:nvCxnSpPr>
        <xdr:cNvPr id="428" name="直線コネクタ 427"/>
        <xdr:cNvCxnSpPr/>
      </xdr:nvCxnSpPr>
      <xdr:spPr>
        <a:xfrm flipV="1">
          <a:off x="14782800" y="12754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168148</xdr:rowOff>
    </xdr:from>
    <xdr:to>
      <xdr:col>21</xdr:col>
      <xdr:colOff>361950</xdr:colOff>
      <xdr:row>74</xdr:row>
      <xdr:rowOff>117856</xdr:rowOff>
    </xdr:to>
    <xdr:cxnSp macro="">
      <xdr:nvCxnSpPr>
        <xdr:cNvPr id="431" name="直線コネクタ 430"/>
        <xdr:cNvCxnSpPr/>
      </xdr:nvCxnSpPr>
      <xdr:spPr>
        <a:xfrm>
          <a:off x="13893800" y="1251254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136144</xdr:rowOff>
    </xdr:from>
    <xdr:to>
      <xdr:col>20</xdr:col>
      <xdr:colOff>158750</xdr:colOff>
      <xdr:row>72</xdr:row>
      <xdr:rowOff>168148</xdr:rowOff>
    </xdr:to>
    <xdr:cxnSp macro="">
      <xdr:nvCxnSpPr>
        <xdr:cNvPr id="434" name="直線コネクタ 433"/>
        <xdr:cNvCxnSpPr/>
      </xdr:nvCxnSpPr>
      <xdr:spPr>
        <a:xfrm>
          <a:off x="13004800" y="12480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103632</xdr:rowOff>
    </xdr:from>
    <xdr:to>
      <xdr:col>24</xdr:col>
      <xdr:colOff>82550</xdr:colOff>
      <xdr:row>75</xdr:row>
      <xdr:rowOff>33782</xdr:rowOff>
    </xdr:to>
    <xdr:sp macro="" textlink="">
      <xdr:nvSpPr>
        <xdr:cNvPr id="444" name="円/楕円 443"/>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120159</xdr:rowOff>
    </xdr:from>
    <xdr:ext cx="762000" cy="259045"/>
    <xdr:sp macro="" textlink="">
      <xdr:nvSpPr>
        <xdr:cNvPr id="445"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xdr:rowOff>
    </xdr:from>
    <xdr:to>
      <xdr:col>22</xdr:col>
      <xdr:colOff>615950</xdr:colOff>
      <xdr:row>74</xdr:row>
      <xdr:rowOff>118364</xdr:rowOff>
    </xdr:to>
    <xdr:sp macro="" textlink="">
      <xdr:nvSpPr>
        <xdr:cNvPr id="446" name="円/楕円 445"/>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128541</xdr:rowOff>
    </xdr:from>
    <xdr:ext cx="736600" cy="259045"/>
    <xdr:sp macro="" textlink="">
      <xdr:nvSpPr>
        <xdr:cNvPr id="447" name="テキスト ボックス 446"/>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48" name="円/楕円 447"/>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7383</xdr:rowOff>
    </xdr:from>
    <xdr:ext cx="762000" cy="259045"/>
    <xdr:sp macro="" textlink="">
      <xdr:nvSpPr>
        <xdr:cNvPr id="449" name="テキスト ボックス 448"/>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117348</xdr:rowOff>
    </xdr:from>
    <xdr:to>
      <xdr:col>20</xdr:col>
      <xdr:colOff>209550</xdr:colOff>
      <xdr:row>73</xdr:row>
      <xdr:rowOff>47498</xdr:rowOff>
    </xdr:to>
    <xdr:sp macro="" textlink="">
      <xdr:nvSpPr>
        <xdr:cNvPr id="450" name="円/楕円 449"/>
        <xdr:cNvSpPr/>
      </xdr:nvSpPr>
      <xdr:spPr>
        <a:xfrm>
          <a:off x="13843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57675</xdr:rowOff>
    </xdr:from>
    <xdr:ext cx="762000" cy="259045"/>
    <xdr:sp macro="" textlink="">
      <xdr:nvSpPr>
        <xdr:cNvPr id="451" name="テキスト ボックス 450"/>
        <xdr:cNvSpPr txBox="1"/>
      </xdr:nvSpPr>
      <xdr:spPr>
        <a:xfrm>
          <a:off x="13512800" y="1223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85344</xdr:rowOff>
    </xdr:from>
    <xdr:to>
      <xdr:col>19</xdr:col>
      <xdr:colOff>6350</xdr:colOff>
      <xdr:row>73</xdr:row>
      <xdr:rowOff>15494</xdr:rowOff>
    </xdr:to>
    <xdr:sp macro="" textlink="">
      <xdr:nvSpPr>
        <xdr:cNvPr id="452" name="円/楕円 451"/>
        <xdr:cNvSpPr/>
      </xdr:nvSpPr>
      <xdr:spPr>
        <a:xfrm>
          <a:off x="12954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25671</xdr:rowOff>
    </xdr:from>
    <xdr:ext cx="762000" cy="259045"/>
    <xdr:sp macro="" textlink="">
      <xdr:nvSpPr>
        <xdr:cNvPr id="453" name="テキスト ボックス 452"/>
        <xdr:cNvSpPr txBox="1"/>
      </xdr:nvSpPr>
      <xdr:spPr>
        <a:xfrm>
          <a:off x="12623800" y="121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北海道遠軽町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63803</xdr:rowOff>
    </xdr:from>
    <xdr:to>
      <xdr:col>4</xdr:col>
      <xdr:colOff>1117600</xdr:colOff>
      <xdr:row>12</xdr:row>
      <xdr:rowOff>64554</xdr:rowOff>
    </xdr:to>
    <xdr:cxnSp macro="">
      <xdr:nvCxnSpPr>
        <xdr:cNvPr id="52" name="直線コネクタ 51"/>
        <xdr:cNvCxnSpPr/>
      </xdr:nvCxnSpPr>
      <xdr:spPr bwMode="auto">
        <a:xfrm>
          <a:off x="5003800" y="2168828"/>
          <a:ext cx="6477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63803</xdr:rowOff>
    </xdr:from>
    <xdr:to>
      <xdr:col>4</xdr:col>
      <xdr:colOff>469900</xdr:colOff>
      <xdr:row>12</xdr:row>
      <xdr:rowOff>107596</xdr:rowOff>
    </xdr:to>
    <xdr:cxnSp macro="">
      <xdr:nvCxnSpPr>
        <xdr:cNvPr id="55" name="直線コネクタ 54"/>
        <xdr:cNvCxnSpPr/>
      </xdr:nvCxnSpPr>
      <xdr:spPr bwMode="auto">
        <a:xfrm flipV="1">
          <a:off x="4305300" y="2168828"/>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87643</xdr:rowOff>
    </xdr:from>
    <xdr:to>
      <xdr:col>3</xdr:col>
      <xdr:colOff>904875</xdr:colOff>
      <xdr:row>12</xdr:row>
      <xdr:rowOff>107596</xdr:rowOff>
    </xdr:to>
    <xdr:cxnSp macro="">
      <xdr:nvCxnSpPr>
        <xdr:cNvPr id="58" name="直線コネクタ 57"/>
        <xdr:cNvCxnSpPr/>
      </xdr:nvCxnSpPr>
      <xdr:spPr bwMode="auto">
        <a:xfrm>
          <a:off x="3606800" y="2192668"/>
          <a:ext cx="698500" cy="1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44519</xdr:rowOff>
    </xdr:from>
    <xdr:to>
      <xdr:col>3</xdr:col>
      <xdr:colOff>206375</xdr:colOff>
      <xdr:row>12</xdr:row>
      <xdr:rowOff>87643</xdr:rowOff>
    </xdr:to>
    <xdr:cxnSp macro="">
      <xdr:nvCxnSpPr>
        <xdr:cNvPr id="61" name="直線コネクタ 60"/>
        <xdr:cNvCxnSpPr/>
      </xdr:nvCxnSpPr>
      <xdr:spPr bwMode="auto">
        <a:xfrm>
          <a:off x="2908300" y="2149544"/>
          <a:ext cx="698500" cy="4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13754</xdr:rowOff>
    </xdr:from>
    <xdr:to>
      <xdr:col>5</xdr:col>
      <xdr:colOff>34925</xdr:colOff>
      <xdr:row>12</xdr:row>
      <xdr:rowOff>115354</xdr:rowOff>
    </xdr:to>
    <xdr:sp macro="" textlink="">
      <xdr:nvSpPr>
        <xdr:cNvPr id="71" name="円/楕円 70"/>
        <xdr:cNvSpPr/>
      </xdr:nvSpPr>
      <xdr:spPr bwMode="auto">
        <a:xfrm>
          <a:off x="5600700" y="211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131881</xdr:rowOff>
    </xdr:from>
    <xdr:ext cx="762000" cy="259045"/>
    <xdr:sp macro="" textlink="">
      <xdr:nvSpPr>
        <xdr:cNvPr id="72" name="人口1人当たり決算額の推移該当値テキスト130"/>
        <xdr:cNvSpPr txBox="1"/>
      </xdr:nvSpPr>
      <xdr:spPr>
        <a:xfrm>
          <a:off x="5740400" y="206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128,241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13003</xdr:rowOff>
    </xdr:from>
    <xdr:to>
      <xdr:col>4</xdr:col>
      <xdr:colOff>520700</xdr:colOff>
      <xdr:row>12</xdr:row>
      <xdr:rowOff>114603</xdr:rowOff>
    </xdr:to>
    <xdr:sp macro="" textlink="">
      <xdr:nvSpPr>
        <xdr:cNvPr id="73" name="円/楕円 72"/>
        <xdr:cNvSpPr/>
      </xdr:nvSpPr>
      <xdr:spPr bwMode="auto">
        <a:xfrm>
          <a:off x="4953000" y="211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124780</xdr:rowOff>
    </xdr:from>
    <xdr:ext cx="736600" cy="259045"/>
    <xdr:sp macro="" textlink="">
      <xdr:nvSpPr>
        <xdr:cNvPr id="74" name="テキスト ボックス 73"/>
        <xdr:cNvSpPr txBox="1"/>
      </xdr:nvSpPr>
      <xdr:spPr>
        <a:xfrm>
          <a:off x="4622800" y="188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128,287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56796</xdr:rowOff>
    </xdr:from>
    <xdr:to>
      <xdr:col>3</xdr:col>
      <xdr:colOff>955675</xdr:colOff>
      <xdr:row>12</xdr:row>
      <xdr:rowOff>158396</xdr:rowOff>
    </xdr:to>
    <xdr:sp macro="" textlink="">
      <xdr:nvSpPr>
        <xdr:cNvPr id="75" name="円/楕円 74"/>
        <xdr:cNvSpPr/>
      </xdr:nvSpPr>
      <xdr:spPr bwMode="auto">
        <a:xfrm>
          <a:off x="4254500" y="216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168573</xdr:rowOff>
    </xdr:from>
    <xdr:ext cx="762000" cy="259045"/>
    <xdr:sp macro="" textlink="">
      <xdr:nvSpPr>
        <xdr:cNvPr id="76" name="テキスト ボックス 75"/>
        <xdr:cNvSpPr txBox="1"/>
      </xdr:nvSpPr>
      <xdr:spPr>
        <a:xfrm>
          <a:off x="3924300" y="193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125,605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36843</xdr:rowOff>
    </xdr:from>
    <xdr:to>
      <xdr:col>3</xdr:col>
      <xdr:colOff>257175</xdr:colOff>
      <xdr:row>12</xdr:row>
      <xdr:rowOff>138443</xdr:rowOff>
    </xdr:to>
    <xdr:sp macro="" textlink="">
      <xdr:nvSpPr>
        <xdr:cNvPr id="77" name="円/楕円 76"/>
        <xdr:cNvSpPr/>
      </xdr:nvSpPr>
      <xdr:spPr bwMode="auto">
        <a:xfrm>
          <a:off x="3556000" y="214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148620</xdr:rowOff>
    </xdr:from>
    <xdr:ext cx="762000" cy="259045"/>
    <xdr:sp macro="" textlink="">
      <xdr:nvSpPr>
        <xdr:cNvPr id="78" name="テキスト ボックス 77"/>
        <xdr:cNvSpPr txBox="1"/>
      </xdr:nvSpPr>
      <xdr:spPr>
        <a:xfrm>
          <a:off x="3225800" y="191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165169</xdr:rowOff>
    </xdr:from>
    <xdr:to>
      <xdr:col>2</xdr:col>
      <xdr:colOff>692150</xdr:colOff>
      <xdr:row>12</xdr:row>
      <xdr:rowOff>95319</xdr:rowOff>
    </xdr:to>
    <xdr:sp macro="" textlink="">
      <xdr:nvSpPr>
        <xdr:cNvPr id="79" name="円/楕円 78"/>
        <xdr:cNvSpPr/>
      </xdr:nvSpPr>
      <xdr:spPr bwMode="auto">
        <a:xfrm>
          <a:off x="2857500" y="209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105496</xdr:rowOff>
    </xdr:from>
    <xdr:ext cx="762000" cy="259045"/>
    <xdr:sp macro="" textlink="">
      <xdr:nvSpPr>
        <xdr:cNvPr id="80" name="テキスト ボックス 79"/>
        <xdr:cNvSpPr txBox="1"/>
      </xdr:nvSpPr>
      <xdr:spPr>
        <a:xfrm>
          <a:off x="2527300" y="18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184313</xdr:rowOff>
    </xdr:from>
    <xdr:to>
      <xdr:col>4</xdr:col>
      <xdr:colOff>1117600</xdr:colOff>
      <xdr:row>39</xdr:row>
      <xdr:rowOff>33535</xdr:rowOff>
    </xdr:to>
    <xdr:cxnSp macro="">
      <xdr:nvCxnSpPr>
        <xdr:cNvPr id="111" name="直線コネクタ 110"/>
        <xdr:cNvCxnSpPr/>
      </xdr:nvCxnSpPr>
      <xdr:spPr bwMode="auto">
        <a:xfrm flipV="1">
          <a:off x="5651500" y="6451763"/>
          <a:ext cx="0" cy="1220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5612</xdr:rowOff>
    </xdr:from>
    <xdr:ext cx="762000" cy="259045"/>
    <xdr:sp macro="" textlink="">
      <xdr:nvSpPr>
        <xdr:cNvPr id="112" name="人口1人当たり決算額の推移最小値テキスト445"/>
        <xdr:cNvSpPr txBox="1"/>
      </xdr:nvSpPr>
      <xdr:spPr>
        <a:xfrm>
          <a:off x="5740400" y="764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39</xdr:row>
      <xdr:rowOff>33535</xdr:rowOff>
    </xdr:from>
    <xdr:to>
      <xdr:col>5</xdr:col>
      <xdr:colOff>73025</xdr:colOff>
      <xdr:row>39</xdr:row>
      <xdr:rowOff>33535</xdr:rowOff>
    </xdr:to>
    <xdr:cxnSp macro="">
      <xdr:nvCxnSpPr>
        <xdr:cNvPr id="113" name="直線コネクタ 112"/>
        <xdr:cNvCxnSpPr/>
      </xdr:nvCxnSpPr>
      <xdr:spPr bwMode="auto">
        <a:xfrm>
          <a:off x="5562600" y="7672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270690</xdr:rowOff>
    </xdr:from>
    <xdr:ext cx="762000" cy="259045"/>
    <xdr:sp macro="" textlink="">
      <xdr:nvSpPr>
        <xdr:cNvPr id="114" name="人口1人当たり決算額の推移最大値テキスト445"/>
        <xdr:cNvSpPr txBox="1"/>
      </xdr:nvSpPr>
      <xdr:spPr>
        <a:xfrm>
          <a:off x="5740400" y="61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34</xdr:row>
      <xdr:rowOff>184313</xdr:rowOff>
    </xdr:from>
    <xdr:to>
      <xdr:col>5</xdr:col>
      <xdr:colOff>73025</xdr:colOff>
      <xdr:row>34</xdr:row>
      <xdr:rowOff>184313</xdr:rowOff>
    </xdr:to>
    <xdr:cxnSp macro="">
      <xdr:nvCxnSpPr>
        <xdr:cNvPr id="115" name="直線コネクタ 114"/>
        <xdr:cNvCxnSpPr/>
      </xdr:nvCxnSpPr>
      <xdr:spPr bwMode="auto">
        <a:xfrm>
          <a:off x="5562600" y="645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178925</xdr:rowOff>
    </xdr:from>
    <xdr:to>
      <xdr:col>4</xdr:col>
      <xdr:colOff>1117600</xdr:colOff>
      <xdr:row>34</xdr:row>
      <xdr:rowOff>209459</xdr:rowOff>
    </xdr:to>
    <xdr:cxnSp macro="">
      <xdr:nvCxnSpPr>
        <xdr:cNvPr id="116" name="直線コネクタ 115"/>
        <xdr:cNvCxnSpPr/>
      </xdr:nvCxnSpPr>
      <xdr:spPr bwMode="auto">
        <a:xfrm>
          <a:off x="5003800" y="6446375"/>
          <a:ext cx="6477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157842</xdr:rowOff>
    </xdr:from>
    <xdr:ext cx="762000" cy="259045"/>
    <xdr:sp macro="" textlink="">
      <xdr:nvSpPr>
        <xdr:cNvPr id="117" name="人口1人当たり決算額の推移平均値テキスト445"/>
        <xdr:cNvSpPr txBox="1"/>
      </xdr:nvSpPr>
      <xdr:spPr>
        <a:xfrm>
          <a:off x="5740400" y="711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14315</xdr:rowOff>
    </xdr:from>
    <xdr:to>
      <xdr:col>5</xdr:col>
      <xdr:colOff>34925</xdr:colOff>
      <xdr:row>37</xdr:row>
      <xdr:rowOff>115915</xdr:rowOff>
    </xdr:to>
    <xdr:sp macro="" textlink="">
      <xdr:nvSpPr>
        <xdr:cNvPr id="118" name="フローチャート : 判断 117"/>
        <xdr:cNvSpPr/>
      </xdr:nvSpPr>
      <xdr:spPr bwMode="auto">
        <a:xfrm>
          <a:off x="5600700" y="7139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119717</xdr:rowOff>
    </xdr:from>
    <xdr:to>
      <xdr:col>4</xdr:col>
      <xdr:colOff>469900</xdr:colOff>
      <xdr:row>34</xdr:row>
      <xdr:rowOff>178925</xdr:rowOff>
    </xdr:to>
    <xdr:cxnSp macro="">
      <xdr:nvCxnSpPr>
        <xdr:cNvPr id="119" name="直線コネクタ 118"/>
        <xdr:cNvCxnSpPr/>
      </xdr:nvCxnSpPr>
      <xdr:spPr bwMode="auto">
        <a:xfrm>
          <a:off x="4305300" y="6387167"/>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48833</xdr:rowOff>
    </xdr:from>
    <xdr:to>
      <xdr:col>4</xdr:col>
      <xdr:colOff>520700</xdr:colOff>
      <xdr:row>37</xdr:row>
      <xdr:rowOff>150433</xdr:rowOff>
    </xdr:to>
    <xdr:sp macro="" textlink="">
      <xdr:nvSpPr>
        <xdr:cNvPr id="120" name="フローチャート : 判断 119"/>
        <xdr:cNvSpPr/>
      </xdr:nvSpPr>
      <xdr:spPr bwMode="auto">
        <a:xfrm>
          <a:off x="4953000" y="7173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135210</xdr:rowOff>
    </xdr:from>
    <xdr:ext cx="736600" cy="259045"/>
    <xdr:sp macro="" textlink="">
      <xdr:nvSpPr>
        <xdr:cNvPr id="121" name="テキスト ボックス 120"/>
        <xdr:cNvSpPr txBox="1"/>
      </xdr:nvSpPr>
      <xdr:spPr>
        <a:xfrm>
          <a:off x="4622800" y="725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288392</xdr:rowOff>
    </xdr:from>
    <xdr:to>
      <xdr:col>3</xdr:col>
      <xdr:colOff>904875</xdr:colOff>
      <xdr:row>34</xdr:row>
      <xdr:rowOff>119717</xdr:rowOff>
    </xdr:to>
    <xdr:cxnSp macro="">
      <xdr:nvCxnSpPr>
        <xdr:cNvPr id="122" name="直線コネクタ 121"/>
        <xdr:cNvCxnSpPr/>
      </xdr:nvCxnSpPr>
      <xdr:spPr bwMode="auto">
        <a:xfrm>
          <a:off x="3606800" y="6212942"/>
          <a:ext cx="698500" cy="17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4028</xdr:rowOff>
    </xdr:from>
    <xdr:to>
      <xdr:col>3</xdr:col>
      <xdr:colOff>955675</xdr:colOff>
      <xdr:row>37</xdr:row>
      <xdr:rowOff>105628</xdr:rowOff>
    </xdr:to>
    <xdr:sp macro="" textlink="">
      <xdr:nvSpPr>
        <xdr:cNvPr id="123" name="フローチャート : 判断 122"/>
        <xdr:cNvSpPr/>
      </xdr:nvSpPr>
      <xdr:spPr bwMode="auto">
        <a:xfrm>
          <a:off x="4254500" y="7128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90405</xdr:rowOff>
    </xdr:from>
    <xdr:ext cx="762000" cy="259045"/>
    <xdr:sp macro="" textlink="">
      <xdr:nvSpPr>
        <xdr:cNvPr id="124" name="テキスト ボックス 123"/>
        <xdr:cNvSpPr txBox="1"/>
      </xdr:nvSpPr>
      <xdr:spPr>
        <a:xfrm>
          <a:off x="3924300" y="721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178402</xdr:rowOff>
    </xdr:from>
    <xdr:to>
      <xdr:col>3</xdr:col>
      <xdr:colOff>206375</xdr:colOff>
      <xdr:row>33</xdr:row>
      <xdr:rowOff>288392</xdr:rowOff>
    </xdr:to>
    <xdr:cxnSp macro="">
      <xdr:nvCxnSpPr>
        <xdr:cNvPr id="125" name="直線コネクタ 124"/>
        <xdr:cNvCxnSpPr/>
      </xdr:nvCxnSpPr>
      <xdr:spPr bwMode="auto">
        <a:xfrm>
          <a:off x="2908300" y="6102952"/>
          <a:ext cx="698500" cy="10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118230</xdr:rowOff>
    </xdr:from>
    <xdr:to>
      <xdr:col>3</xdr:col>
      <xdr:colOff>257175</xdr:colOff>
      <xdr:row>37</xdr:row>
      <xdr:rowOff>48380</xdr:rowOff>
    </xdr:to>
    <xdr:sp macro="" textlink="">
      <xdr:nvSpPr>
        <xdr:cNvPr id="126" name="フローチャート : 判断 125"/>
        <xdr:cNvSpPr/>
      </xdr:nvSpPr>
      <xdr:spPr bwMode="auto">
        <a:xfrm>
          <a:off x="3556000" y="707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33157</xdr:rowOff>
    </xdr:from>
    <xdr:ext cx="762000" cy="259045"/>
    <xdr:sp macro="" textlink="">
      <xdr:nvSpPr>
        <xdr:cNvPr id="127" name="テキスト ボックス 126"/>
        <xdr:cNvSpPr txBox="1"/>
      </xdr:nvSpPr>
      <xdr:spPr>
        <a:xfrm>
          <a:off x="3225800" y="71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78290</xdr:rowOff>
    </xdr:from>
    <xdr:to>
      <xdr:col>2</xdr:col>
      <xdr:colOff>692150</xdr:colOff>
      <xdr:row>37</xdr:row>
      <xdr:rowOff>8440</xdr:rowOff>
    </xdr:to>
    <xdr:sp macro="" textlink="">
      <xdr:nvSpPr>
        <xdr:cNvPr id="128" name="フローチャート : 判断 127"/>
        <xdr:cNvSpPr/>
      </xdr:nvSpPr>
      <xdr:spPr bwMode="auto">
        <a:xfrm>
          <a:off x="2857500" y="7031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164667</xdr:rowOff>
    </xdr:from>
    <xdr:ext cx="762000" cy="259045"/>
    <xdr:sp macro="" textlink="">
      <xdr:nvSpPr>
        <xdr:cNvPr id="129" name="テキスト ボックス 128"/>
        <xdr:cNvSpPr txBox="1"/>
      </xdr:nvSpPr>
      <xdr:spPr>
        <a:xfrm>
          <a:off x="2527300" y="711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158659</xdr:rowOff>
    </xdr:from>
    <xdr:to>
      <xdr:col>5</xdr:col>
      <xdr:colOff>34925</xdr:colOff>
      <xdr:row>34</xdr:row>
      <xdr:rowOff>260259</xdr:rowOff>
    </xdr:to>
    <xdr:sp macro="" textlink="">
      <xdr:nvSpPr>
        <xdr:cNvPr id="135" name="円/楕円 134"/>
        <xdr:cNvSpPr/>
      </xdr:nvSpPr>
      <xdr:spPr bwMode="auto">
        <a:xfrm>
          <a:off x="5600700" y="642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80190</xdr:rowOff>
    </xdr:from>
    <xdr:ext cx="762000" cy="259045"/>
    <xdr:sp macro="" textlink="">
      <xdr:nvSpPr>
        <xdr:cNvPr id="136" name="人口1人当たり決算額の推移該当値テキスト445"/>
        <xdr:cNvSpPr txBox="1"/>
      </xdr:nvSpPr>
      <xdr:spPr>
        <a:xfrm>
          <a:off x="5740400" y="63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128125</xdr:rowOff>
    </xdr:from>
    <xdr:to>
      <xdr:col>4</xdr:col>
      <xdr:colOff>520700</xdr:colOff>
      <xdr:row>34</xdr:row>
      <xdr:rowOff>229725</xdr:rowOff>
    </xdr:to>
    <xdr:sp macro="" textlink="">
      <xdr:nvSpPr>
        <xdr:cNvPr id="137" name="円/楕円 136"/>
        <xdr:cNvSpPr/>
      </xdr:nvSpPr>
      <xdr:spPr bwMode="auto">
        <a:xfrm>
          <a:off x="4953000" y="63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239902</xdr:rowOff>
    </xdr:from>
    <xdr:ext cx="736600" cy="259045"/>
    <xdr:sp macro="" textlink="">
      <xdr:nvSpPr>
        <xdr:cNvPr id="138" name="テキスト ボックス 137"/>
        <xdr:cNvSpPr txBox="1"/>
      </xdr:nvSpPr>
      <xdr:spPr>
        <a:xfrm>
          <a:off x="4622800" y="616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68917</xdr:rowOff>
    </xdr:from>
    <xdr:to>
      <xdr:col>3</xdr:col>
      <xdr:colOff>955675</xdr:colOff>
      <xdr:row>34</xdr:row>
      <xdr:rowOff>170517</xdr:rowOff>
    </xdr:to>
    <xdr:sp macro="" textlink="">
      <xdr:nvSpPr>
        <xdr:cNvPr id="139" name="円/楕円 138"/>
        <xdr:cNvSpPr/>
      </xdr:nvSpPr>
      <xdr:spPr bwMode="auto">
        <a:xfrm>
          <a:off x="4254500" y="6336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180694</xdr:rowOff>
    </xdr:from>
    <xdr:ext cx="762000" cy="259045"/>
    <xdr:sp macro="" textlink="">
      <xdr:nvSpPr>
        <xdr:cNvPr id="140" name="テキスト ボックス 139"/>
        <xdr:cNvSpPr txBox="1"/>
      </xdr:nvSpPr>
      <xdr:spPr>
        <a:xfrm>
          <a:off x="3924300" y="6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237592</xdr:rowOff>
    </xdr:from>
    <xdr:to>
      <xdr:col>3</xdr:col>
      <xdr:colOff>257175</xdr:colOff>
      <xdr:row>33</xdr:row>
      <xdr:rowOff>339192</xdr:rowOff>
    </xdr:to>
    <xdr:sp macro="" textlink="">
      <xdr:nvSpPr>
        <xdr:cNvPr id="141" name="円/楕円 140"/>
        <xdr:cNvSpPr/>
      </xdr:nvSpPr>
      <xdr:spPr bwMode="auto">
        <a:xfrm>
          <a:off x="3556000" y="616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6469</xdr:rowOff>
    </xdr:from>
    <xdr:ext cx="762000" cy="259045"/>
    <xdr:sp macro="" textlink="">
      <xdr:nvSpPr>
        <xdr:cNvPr id="142" name="テキスト ボックス 141"/>
        <xdr:cNvSpPr txBox="1"/>
      </xdr:nvSpPr>
      <xdr:spPr>
        <a:xfrm>
          <a:off x="3225800" y="59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127602</xdr:rowOff>
    </xdr:from>
    <xdr:to>
      <xdr:col>2</xdr:col>
      <xdr:colOff>692150</xdr:colOff>
      <xdr:row>33</xdr:row>
      <xdr:rowOff>229202</xdr:rowOff>
    </xdr:to>
    <xdr:sp macro="" textlink="">
      <xdr:nvSpPr>
        <xdr:cNvPr id="143" name="円/楕円 142"/>
        <xdr:cNvSpPr/>
      </xdr:nvSpPr>
      <xdr:spPr bwMode="auto">
        <a:xfrm>
          <a:off x="2857500" y="605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67929</xdr:rowOff>
    </xdr:from>
    <xdr:ext cx="762000" cy="259045"/>
    <xdr:sp macro="" textlink="">
      <xdr:nvSpPr>
        <xdr:cNvPr id="144" name="テキスト ボックス 143"/>
        <xdr:cNvSpPr txBox="1"/>
      </xdr:nvSpPr>
      <xdr:spPr>
        <a:xfrm>
          <a:off x="2527300" y="582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114935</xdr:rowOff>
    </xdr:from>
    <xdr:to>
      <xdr:col>6</xdr:col>
      <xdr:colOff>511175</xdr:colOff>
      <xdr:row>31</xdr:row>
      <xdr:rowOff>133661</xdr:rowOff>
    </xdr:to>
    <xdr:cxnSp macro="">
      <xdr:nvCxnSpPr>
        <xdr:cNvPr id="61" name="直線コネクタ 60"/>
        <xdr:cNvCxnSpPr/>
      </xdr:nvCxnSpPr>
      <xdr:spPr>
        <a:xfrm flipV="1">
          <a:off x="3797300" y="5429885"/>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106267</xdr:rowOff>
    </xdr:from>
    <xdr:to>
      <xdr:col>5</xdr:col>
      <xdr:colOff>358775</xdr:colOff>
      <xdr:row>31</xdr:row>
      <xdr:rowOff>133661</xdr:rowOff>
    </xdr:to>
    <xdr:cxnSp macro="">
      <xdr:nvCxnSpPr>
        <xdr:cNvPr id="64" name="直線コネクタ 63"/>
        <xdr:cNvCxnSpPr/>
      </xdr:nvCxnSpPr>
      <xdr:spPr>
        <a:xfrm>
          <a:off x="2908300" y="5421217"/>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106267</xdr:rowOff>
    </xdr:from>
    <xdr:to>
      <xdr:col>4</xdr:col>
      <xdr:colOff>155575</xdr:colOff>
      <xdr:row>31</xdr:row>
      <xdr:rowOff>111963</xdr:rowOff>
    </xdr:to>
    <xdr:cxnSp macro="">
      <xdr:nvCxnSpPr>
        <xdr:cNvPr id="67" name="直線コネクタ 66"/>
        <xdr:cNvCxnSpPr/>
      </xdr:nvCxnSpPr>
      <xdr:spPr>
        <a:xfrm flipV="1">
          <a:off x="2019300" y="5421217"/>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52889</xdr:rowOff>
    </xdr:from>
    <xdr:to>
      <xdr:col>2</xdr:col>
      <xdr:colOff>638175</xdr:colOff>
      <xdr:row>31</xdr:row>
      <xdr:rowOff>111963</xdr:rowOff>
    </xdr:to>
    <xdr:cxnSp macro="">
      <xdr:nvCxnSpPr>
        <xdr:cNvPr id="70" name="直線コネクタ 69"/>
        <xdr:cNvCxnSpPr/>
      </xdr:nvCxnSpPr>
      <xdr:spPr>
        <a:xfrm>
          <a:off x="1130300" y="5367839"/>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64135</xdr:rowOff>
    </xdr:from>
    <xdr:to>
      <xdr:col>6</xdr:col>
      <xdr:colOff>561975</xdr:colOff>
      <xdr:row>31</xdr:row>
      <xdr:rowOff>165735</xdr:rowOff>
    </xdr:to>
    <xdr:sp macro="" textlink="">
      <xdr:nvSpPr>
        <xdr:cNvPr id="80" name="円/楕円 79"/>
        <xdr:cNvSpPr/>
      </xdr:nvSpPr>
      <xdr:spPr>
        <a:xfrm>
          <a:off x="45847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165028</xdr:rowOff>
    </xdr:from>
    <xdr:ext cx="599010" cy="259045"/>
    <xdr:sp macro="" textlink="">
      <xdr:nvSpPr>
        <xdr:cNvPr id="81" name="人件費該当値テキスト"/>
        <xdr:cNvSpPr txBox="1"/>
      </xdr:nvSpPr>
      <xdr:spPr>
        <a:xfrm>
          <a:off x="4686300" y="53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108,300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82861</xdr:rowOff>
    </xdr:from>
    <xdr:to>
      <xdr:col>5</xdr:col>
      <xdr:colOff>409575</xdr:colOff>
      <xdr:row>32</xdr:row>
      <xdr:rowOff>13011</xdr:rowOff>
    </xdr:to>
    <xdr:sp macro="" textlink="">
      <xdr:nvSpPr>
        <xdr:cNvPr id="82" name="円/楕円 81"/>
        <xdr:cNvSpPr/>
      </xdr:nvSpPr>
      <xdr:spPr>
        <a:xfrm>
          <a:off x="3746500" y="53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29538</xdr:rowOff>
    </xdr:from>
    <xdr:ext cx="599010" cy="259045"/>
    <xdr:sp macro="" textlink="">
      <xdr:nvSpPr>
        <xdr:cNvPr id="83" name="テキスト ボックス 82"/>
        <xdr:cNvSpPr txBox="1"/>
      </xdr:nvSpPr>
      <xdr:spPr>
        <a:xfrm>
          <a:off x="3497794" y="517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55467</xdr:rowOff>
    </xdr:from>
    <xdr:to>
      <xdr:col>4</xdr:col>
      <xdr:colOff>206375</xdr:colOff>
      <xdr:row>31</xdr:row>
      <xdr:rowOff>157067</xdr:rowOff>
    </xdr:to>
    <xdr:sp macro="" textlink="">
      <xdr:nvSpPr>
        <xdr:cNvPr id="84" name="円/楕円 83"/>
        <xdr:cNvSpPr/>
      </xdr:nvSpPr>
      <xdr:spPr>
        <a:xfrm>
          <a:off x="2857500" y="53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2144</xdr:rowOff>
    </xdr:from>
    <xdr:ext cx="599010" cy="259045"/>
    <xdr:sp macro="" textlink="">
      <xdr:nvSpPr>
        <xdr:cNvPr id="85" name="テキスト ボックス 84"/>
        <xdr:cNvSpPr txBox="1"/>
      </xdr:nvSpPr>
      <xdr:spPr>
        <a:xfrm>
          <a:off x="2608794" y="51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61163</xdr:rowOff>
    </xdr:from>
    <xdr:to>
      <xdr:col>3</xdr:col>
      <xdr:colOff>3175</xdr:colOff>
      <xdr:row>31</xdr:row>
      <xdr:rowOff>162763</xdr:rowOff>
    </xdr:to>
    <xdr:sp macro="" textlink="">
      <xdr:nvSpPr>
        <xdr:cNvPr id="86" name="円/楕円 85"/>
        <xdr:cNvSpPr/>
      </xdr:nvSpPr>
      <xdr:spPr>
        <a:xfrm>
          <a:off x="1968500" y="537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7840</xdr:rowOff>
    </xdr:from>
    <xdr:ext cx="599010" cy="259045"/>
    <xdr:sp macro="" textlink="">
      <xdr:nvSpPr>
        <xdr:cNvPr id="87" name="テキスト ボックス 86"/>
        <xdr:cNvSpPr txBox="1"/>
      </xdr:nvSpPr>
      <xdr:spPr>
        <a:xfrm>
          <a:off x="1719794" y="515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2089</xdr:rowOff>
    </xdr:from>
    <xdr:to>
      <xdr:col>1</xdr:col>
      <xdr:colOff>485775</xdr:colOff>
      <xdr:row>31</xdr:row>
      <xdr:rowOff>103689</xdr:rowOff>
    </xdr:to>
    <xdr:sp macro="" textlink="">
      <xdr:nvSpPr>
        <xdr:cNvPr id="88" name="円/楕円 87"/>
        <xdr:cNvSpPr/>
      </xdr:nvSpPr>
      <xdr:spPr>
        <a:xfrm>
          <a:off x="1079500" y="53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120216</xdr:rowOff>
    </xdr:from>
    <xdr:ext cx="599010" cy="259045"/>
    <xdr:sp macro="" textlink="">
      <xdr:nvSpPr>
        <xdr:cNvPr id="89" name="テキスト ボックス 88"/>
        <xdr:cNvSpPr txBox="1"/>
      </xdr:nvSpPr>
      <xdr:spPr>
        <a:xfrm>
          <a:off x="830794" y="509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124581</xdr:rowOff>
    </xdr:from>
    <xdr:to>
      <xdr:col>6</xdr:col>
      <xdr:colOff>511175</xdr:colOff>
      <xdr:row>55</xdr:row>
      <xdr:rowOff>145776</xdr:rowOff>
    </xdr:to>
    <xdr:cxnSp macro="">
      <xdr:nvCxnSpPr>
        <xdr:cNvPr id="116" name="直線コネクタ 115"/>
        <xdr:cNvCxnSpPr/>
      </xdr:nvCxnSpPr>
      <xdr:spPr>
        <a:xfrm flipV="1">
          <a:off x="3797300" y="9554331"/>
          <a:ext cx="8382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145776</xdr:rowOff>
    </xdr:from>
    <xdr:to>
      <xdr:col>5</xdr:col>
      <xdr:colOff>358775</xdr:colOff>
      <xdr:row>55</xdr:row>
      <xdr:rowOff>153686</xdr:rowOff>
    </xdr:to>
    <xdr:cxnSp macro="">
      <xdr:nvCxnSpPr>
        <xdr:cNvPr id="119" name="直線コネクタ 118"/>
        <xdr:cNvCxnSpPr/>
      </xdr:nvCxnSpPr>
      <xdr:spPr>
        <a:xfrm flipV="1">
          <a:off x="2908300" y="9575526"/>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153686</xdr:rowOff>
    </xdr:from>
    <xdr:to>
      <xdr:col>4</xdr:col>
      <xdr:colOff>155575</xdr:colOff>
      <xdr:row>56</xdr:row>
      <xdr:rowOff>24916</xdr:rowOff>
    </xdr:to>
    <xdr:cxnSp macro="">
      <xdr:nvCxnSpPr>
        <xdr:cNvPr id="122" name="直線コネクタ 121"/>
        <xdr:cNvCxnSpPr/>
      </xdr:nvCxnSpPr>
      <xdr:spPr>
        <a:xfrm flipV="1">
          <a:off x="2019300" y="9583436"/>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24916</xdr:rowOff>
    </xdr:from>
    <xdr:to>
      <xdr:col>2</xdr:col>
      <xdr:colOff>638175</xdr:colOff>
      <xdr:row>56</xdr:row>
      <xdr:rowOff>41722</xdr:rowOff>
    </xdr:to>
    <xdr:cxnSp macro="">
      <xdr:nvCxnSpPr>
        <xdr:cNvPr id="125" name="直線コネクタ 124"/>
        <xdr:cNvCxnSpPr/>
      </xdr:nvCxnSpPr>
      <xdr:spPr>
        <a:xfrm flipV="1">
          <a:off x="1130300" y="9626116"/>
          <a:ext cx="8890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73781</xdr:rowOff>
    </xdr:from>
    <xdr:to>
      <xdr:col>6</xdr:col>
      <xdr:colOff>561975</xdr:colOff>
      <xdr:row>56</xdr:row>
      <xdr:rowOff>3931</xdr:rowOff>
    </xdr:to>
    <xdr:sp macro="" textlink="">
      <xdr:nvSpPr>
        <xdr:cNvPr id="135" name="円/楕円 134"/>
        <xdr:cNvSpPr/>
      </xdr:nvSpPr>
      <xdr:spPr>
        <a:xfrm>
          <a:off x="4584700" y="95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96658</xdr:rowOff>
    </xdr:from>
    <xdr:ext cx="599010" cy="259045"/>
    <xdr:sp macro="" textlink="">
      <xdr:nvSpPr>
        <xdr:cNvPr id="136" name="物件費該当値テキスト"/>
        <xdr:cNvSpPr txBox="1"/>
      </xdr:nvSpPr>
      <xdr:spPr>
        <a:xfrm>
          <a:off x="4686300" y="935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115,807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94976</xdr:rowOff>
    </xdr:from>
    <xdr:to>
      <xdr:col>5</xdr:col>
      <xdr:colOff>409575</xdr:colOff>
      <xdr:row>56</xdr:row>
      <xdr:rowOff>25126</xdr:rowOff>
    </xdr:to>
    <xdr:sp macro="" textlink="">
      <xdr:nvSpPr>
        <xdr:cNvPr id="137" name="円/楕円 136"/>
        <xdr:cNvSpPr/>
      </xdr:nvSpPr>
      <xdr:spPr>
        <a:xfrm>
          <a:off x="3746500" y="95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41653</xdr:rowOff>
    </xdr:from>
    <xdr:ext cx="599010" cy="259045"/>
    <xdr:sp macro="" textlink="">
      <xdr:nvSpPr>
        <xdr:cNvPr id="138" name="テキスト ボックス 137"/>
        <xdr:cNvSpPr txBox="1"/>
      </xdr:nvSpPr>
      <xdr:spPr>
        <a:xfrm>
          <a:off x="3497794" y="929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102886</xdr:rowOff>
    </xdr:from>
    <xdr:to>
      <xdr:col>4</xdr:col>
      <xdr:colOff>206375</xdr:colOff>
      <xdr:row>56</xdr:row>
      <xdr:rowOff>33036</xdr:rowOff>
    </xdr:to>
    <xdr:sp macro="" textlink="">
      <xdr:nvSpPr>
        <xdr:cNvPr id="139" name="円/楕円 138"/>
        <xdr:cNvSpPr/>
      </xdr:nvSpPr>
      <xdr:spPr>
        <a:xfrm>
          <a:off x="2857500" y="95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49563</xdr:rowOff>
    </xdr:from>
    <xdr:ext cx="599010" cy="259045"/>
    <xdr:sp macro="" textlink="">
      <xdr:nvSpPr>
        <xdr:cNvPr id="140" name="テキスト ボックス 139"/>
        <xdr:cNvSpPr txBox="1"/>
      </xdr:nvSpPr>
      <xdr:spPr>
        <a:xfrm>
          <a:off x="2608794" y="930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109,441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145566</xdr:rowOff>
    </xdr:from>
    <xdr:to>
      <xdr:col>3</xdr:col>
      <xdr:colOff>3175</xdr:colOff>
      <xdr:row>56</xdr:row>
      <xdr:rowOff>75716</xdr:rowOff>
    </xdr:to>
    <xdr:sp macro="" textlink="">
      <xdr:nvSpPr>
        <xdr:cNvPr id="141" name="円/楕円 140"/>
        <xdr:cNvSpPr/>
      </xdr:nvSpPr>
      <xdr:spPr>
        <a:xfrm>
          <a:off x="1968500" y="95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92243</xdr:rowOff>
    </xdr:from>
    <xdr:ext cx="599010" cy="259045"/>
    <xdr:sp macro="" textlink="">
      <xdr:nvSpPr>
        <xdr:cNvPr id="142" name="テキスト ボックス 141"/>
        <xdr:cNvSpPr txBox="1"/>
      </xdr:nvSpPr>
      <xdr:spPr>
        <a:xfrm>
          <a:off x="1719794" y="935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162372</xdr:rowOff>
    </xdr:from>
    <xdr:to>
      <xdr:col>1</xdr:col>
      <xdr:colOff>485775</xdr:colOff>
      <xdr:row>56</xdr:row>
      <xdr:rowOff>92522</xdr:rowOff>
    </xdr:to>
    <xdr:sp macro="" textlink="">
      <xdr:nvSpPr>
        <xdr:cNvPr id="143" name="円/楕円 142"/>
        <xdr:cNvSpPr/>
      </xdr:nvSpPr>
      <xdr:spPr>
        <a:xfrm>
          <a:off x="1079500" y="9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109049</xdr:rowOff>
    </xdr:from>
    <xdr:ext cx="534377" cy="259045"/>
    <xdr:sp macro="" textlink="">
      <xdr:nvSpPr>
        <xdr:cNvPr id="144" name="テキスト ボックス 143"/>
        <xdr:cNvSpPr txBox="1"/>
      </xdr:nvSpPr>
      <xdr:spPr>
        <a:xfrm>
          <a:off x="863111" y="93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139472</xdr:rowOff>
    </xdr:from>
    <xdr:to>
      <xdr:col>6</xdr:col>
      <xdr:colOff>511175</xdr:colOff>
      <xdr:row>77</xdr:row>
      <xdr:rowOff>9092</xdr:rowOff>
    </xdr:to>
    <xdr:cxnSp macro="">
      <xdr:nvCxnSpPr>
        <xdr:cNvPr id="173" name="直線コネクタ 172"/>
        <xdr:cNvCxnSpPr/>
      </xdr:nvCxnSpPr>
      <xdr:spPr>
        <a:xfrm flipV="1">
          <a:off x="3797300" y="13169672"/>
          <a:ext cx="8382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9092</xdr:rowOff>
    </xdr:from>
    <xdr:to>
      <xdr:col>5</xdr:col>
      <xdr:colOff>358775</xdr:colOff>
      <xdr:row>77</xdr:row>
      <xdr:rowOff>103963</xdr:rowOff>
    </xdr:to>
    <xdr:cxnSp macro="">
      <xdr:nvCxnSpPr>
        <xdr:cNvPr id="176" name="直線コネクタ 175"/>
        <xdr:cNvCxnSpPr/>
      </xdr:nvCxnSpPr>
      <xdr:spPr>
        <a:xfrm flipV="1">
          <a:off x="2908300" y="13210742"/>
          <a:ext cx="889000" cy="9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44069</xdr:rowOff>
    </xdr:from>
    <xdr:to>
      <xdr:col>4</xdr:col>
      <xdr:colOff>155575</xdr:colOff>
      <xdr:row>77</xdr:row>
      <xdr:rowOff>103963</xdr:rowOff>
    </xdr:to>
    <xdr:cxnSp macro="">
      <xdr:nvCxnSpPr>
        <xdr:cNvPr id="179" name="直線コネクタ 178"/>
        <xdr:cNvCxnSpPr/>
      </xdr:nvCxnSpPr>
      <xdr:spPr>
        <a:xfrm>
          <a:off x="2019300" y="13245719"/>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44069</xdr:rowOff>
    </xdr:from>
    <xdr:to>
      <xdr:col>2</xdr:col>
      <xdr:colOff>638175</xdr:colOff>
      <xdr:row>77</xdr:row>
      <xdr:rowOff>58165</xdr:rowOff>
    </xdr:to>
    <xdr:cxnSp macro="">
      <xdr:nvCxnSpPr>
        <xdr:cNvPr id="182" name="直線コネクタ 181"/>
        <xdr:cNvCxnSpPr/>
      </xdr:nvCxnSpPr>
      <xdr:spPr>
        <a:xfrm flipV="1">
          <a:off x="1130300" y="13245719"/>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88672</xdr:rowOff>
    </xdr:from>
    <xdr:to>
      <xdr:col>6</xdr:col>
      <xdr:colOff>561975</xdr:colOff>
      <xdr:row>77</xdr:row>
      <xdr:rowOff>18822</xdr:rowOff>
    </xdr:to>
    <xdr:sp macro="" textlink="">
      <xdr:nvSpPr>
        <xdr:cNvPr id="192" name="円/楕円 191"/>
        <xdr:cNvSpPr/>
      </xdr:nvSpPr>
      <xdr:spPr>
        <a:xfrm>
          <a:off x="45847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111548</xdr:rowOff>
    </xdr:from>
    <xdr:ext cx="469744" cy="259045"/>
    <xdr:sp macro="" textlink="">
      <xdr:nvSpPr>
        <xdr:cNvPr id="193" name="維持補修費該当値テキスト"/>
        <xdr:cNvSpPr txBox="1"/>
      </xdr:nvSpPr>
      <xdr:spPr>
        <a:xfrm>
          <a:off x="4686300" y="129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129742</xdr:rowOff>
    </xdr:from>
    <xdr:to>
      <xdr:col>5</xdr:col>
      <xdr:colOff>409575</xdr:colOff>
      <xdr:row>77</xdr:row>
      <xdr:rowOff>59892</xdr:rowOff>
    </xdr:to>
    <xdr:sp macro="" textlink="">
      <xdr:nvSpPr>
        <xdr:cNvPr id="194" name="円/楕円 193"/>
        <xdr:cNvSpPr/>
      </xdr:nvSpPr>
      <xdr:spPr>
        <a:xfrm>
          <a:off x="3746500" y="131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76420</xdr:rowOff>
    </xdr:from>
    <xdr:ext cx="469744" cy="259045"/>
    <xdr:sp macro="" textlink="">
      <xdr:nvSpPr>
        <xdr:cNvPr id="195" name="テキスト ボックス 194"/>
        <xdr:cNvSpPr txBox="1"/>
      </xdr:nvSpPr>
      <xdr:spPr>
        <a:xfrm>
          <a:off x="3562427" y="129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53163</xdr:rowOff>
    </xdr:from>
    <xdr:to>
      <xdr:col>4</xdr:col>
      <xdr:colOff>206375</xdr:colOff>
      <xdr:row>77</xdr:row>
      <xdr:rowOff>154763</xdr:rowOff>
    </xdr:to>
    <xdr:sp macro="" textlink="">
      <xdr:nvSpPr>
        <xdr:cNvPr id="196" name="円/楕円 195"/>
        <xdr:cNvSpPr/>
      </xdr:nvSpPr>
      <xdr:spPr>
        <a:xfrm>
          <a:off x="2857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145890</xdr:rowOff>
    </xdr:from>
    <xdr:ext cx="469744" cy="259045"/>
    <xdr:sp macro="" textlink="">
      <xdr:nvSpPr>
        <xdr:cNvPr id="197" name="テキスト ボックス 196"/>
        <xdr:cNvSpPr txBox="1"/>
      </xdr:nvSpPr>
      <xdr:spPr>
        <a:xfrm>
          <a:off x="2673427"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164719</xdr:rowOff>
    </xdr:from>
    <xdr:to>
      <xdr:col>3</xdr:col>
      <xdr:colOff>3175</xdr:colOff>
      <xdr:row>77</xdr:row>
      <xdr:rowOff>94869</xdr:rowOff>
    </xdr:to>
    <xdr:sp macro="" textlink="">
      <xdr:nvSpPr>
        <xdr:cNvPr id="198" name="円/楕円 197"/>
        <xdr:cNvSpPr/>
      </xdr:nvSpPr>
      <xdr:spPr>
        <a:xfrm>
          <a:off x="19685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111396</xdr:rowOff>
    </xdr:from>
    <xdr:ext cx="469744" cy="259045"/>
    <xdr:sp macro="" textlink="">
      <xdr:nvSpPr>
        <xdr:cNvPr id="199" name="テキスト ボックス 198"/>
        <xdr:cNvSpPr txBox="1"/>
      </xdr:nvSpPr>
      <xdr:spPr>
        <a:xfrm>
          <a:off x="1784427" y="1297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7365</xdr:rowOff>
    </xdr:from>
    <xdr:to>
      <xdr:col>1</xdr:col>
      <xdr:colOff>485775</xdr:colOff>
      <xdr:row>77</xdr:row>
      <xdr:rowOff>108965</xdr:rowOff>
    </xdr:to>
    <xdr:sp macro="" textlink="">
      <xdr:nvSpPr>
        <xdr:cNvPr id="200" name="円/楕円 199"/>
        <xdr:cNvSpPr/>
      </xdr:nvSpPr>
      <xdr:spPr>
        <a:xfrm>
          <a:off x="1079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125492</xdr:rowOff>
    </xdr:from>
    <xdr:ext cx="469744" cy="259045"/>
    <xdr:sp macro="" textlink="">
      <xdr:nvSpPr>
        <xdr:cNvPr id="201" name="テキスト ボックス 200"/>
        <xdr:cNvSpPr txBox="1"/>
      </xdr:nvSpPr>
      <xdr:spPr>
        <a:xfrm>
          <a:off x="895427" y="129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35630</xdr:rowOff>
    </xdr:from>
    <xdr:to>
      <xdr:col>6</xdr:col>
      <xdr:colOff>511175</xdr:colOff>
      <xdr:row>97</xdr:row>
      <xdr:rowOff>166866</xdr:rowOff>
    </xdr:to>
    <xdr:cxnSp macro="">
      <xdr:nvCxnSpPr>
        <xdr:cNvPr id="231" name="直線コネクタ 230"/>
        <xdr:cNvCxnSpPr/>
      </xdr:nvCxnSpPr>
      <xdr:spPr>
        <a:xfrm flipV="1">
          <a:off x="3797300" y="16666280"/>
          <a:ext cx="838200" cy="1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166866</xdr:rowOff>
    </xdr:from>
    <xdr:to>
      <xdr:col>5</xdr:col>
      <xdr:colOff>358775</xdr:colOff>
      <xdr:row>98</xdr:row>
      <xdr:rowOff>53403</xdr:rowOff>
    </xdr:to>
    <xdr:cxnSp macro="">
      <xdr:nvCxnSpPr>
        <xdr:cNvPr id="234" name="直線コネクタ 233"/>
        <xdr:cNvCxnSpPr/>
      </xdr:nvCxnSpPr>
      <xdr:spPr>
        <a:xfrm flipV="1">
          <a:off x="2908300" y="16797516"/>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53403</xdr:rowOff>
    </xdr:from>
    <xdr:to>
      <xdr:col>4</xdr:col>
      <xdr:colOff>155575</xdr:colOff>
      <xdr:row>98</xdr:row>
      <xdr:rowOff>162255</xdr:rowOff>
    </xdr:to>
    <xdr:cxnSp macro="">
      <xdr:nvCxnSpPr>
        <xdr:cNvPr id="237" name="直線コネクタ 236"/>
        <xdr:cNvCxnSpPr/>
      </xdr:nvCxnSpPr>
      <xdr:spPr>
        <a:xfrm flipV="1">
          <a:off x="2019300" y="16855503"/>
          <a:ext cx="889000" cy="10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132384</xdr:rowOff>
    </xdr:from>
    <xdr:to>
      <xdr:col>2</xdr:col>
      <xdr:colOff>638175</xdr:colOff>
      <xdr:row>98</xdr:row>
      <xdr:rowOff>162255</xdr:rowOff>
    </xdr:to>
    <xdr:cxnSp macro="">
      <xdr:nvCxnSpPr>
        <xdr:cNvPr id="240" name="直線コネクタ 239"/>
        <xdr:cNvCxnSpPr/>
      </xdr:nvCxnSpPr>
      <xdr:spPr>
        <a:xfrm>
          <a:off x="1130300" y="16934484"/>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156280</xdr:rowOff>
    </xdr:from>
    <xdr:to>
      <xdr:col>6</xdr:col>
      <xdr:colOff>561975</xdr:colOff>
      <xdr:row>97</xdr:row>
      <xdr:rowOff>86430</xdr:rowOff>
    </xdr:to>
    <xdr:sp macro="" textlink="">
      <xdr:nvSpPr>
        <xdr:cNvPr id="250" name="円/楕円 249"/>
        <xdr:cNvSpPr/>
      </xdr:nvSpPr>
      <xdr:spPr>
        <a:xfrm>
          <a:off x="45847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134707</xdr:rowOff>
    </xdr:from>
    <xdr:ext cx="534377" cy="259045"/>
    <xdr:sp macro="" textlink="">
      <xdr:nvSpPr>
        <xdr:cNvPr id="251" name="扶助費該当値テキスト"/>
        <xdr:cNvSpPr txBox="1"/>
      </xdr:nvSpPr>
      <xdr:spPr>
        <a:xfrm>
          <a:off x="4686300"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116066</xdr:rowOff>
    </xdr:from>
    <xdr:to>
      <xdr:col>5</xdr:col>
      <xdr:colOff>409575</xdr:colOff>
      <xdr:row>98</xdr:row>
      <xdr:rowOff>46216</xdr:rowOff>
    </xdr:to>
    <xdr:sp macro="" textlink="">
      <xdr:nvSpPr>
        <xdr:cNvPr id="252" name="円/楕円 251"/>
        <xdr:cNvSpPr/>
      </xdr:nvSpPr>
      <xdr:spPr>
        <a:xfrm>
          <a:off x="3746500" y="167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37343</xdr:rowOff>
    </xdr:from>
    <xdr:ext cx="534377" cy="259045"/>
    <xdr:sp macro="" textlink="">
      <xdr:nvSpPr>
        <xdr:cNvPr id="253" name="テキスト ボックス 252"/>
        <xdr:cNvSpPr txBox="1"/>
      </xdr:nvSpPr>
      <xdr:spPr>
        <a:xfrm>
          <a:off x="3530111" y="168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2603</xdr:rowOff>
    </xdr:from>
    <xdr:to>
      <xdr:col>4</xdr:col>
      <xdr:colOff>206375</xdr:colOff>
      <xdr:row>98</xdr:row>
      <xdr:rowOff>104203</xdr:rowOff>
    </xdr:to>
    <xdr:sp macro="" textlink="">
      <xdr:nvSpPr>
        <xdr:cNvPr id="254" name="円/楕円 253"/>
        <xdr:cNvSpPr/>
      </xdr:nvSpPr>
      <xdr:spPr>
        <a:xfrm>
          <a:off x="2857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95330</xdr:rowOff>
    </xdr:from>
    <xdr:ext cx="534377" cy="259045"/>
    <xdr:sp macro="" textlink="">
      <xdr:nvSpPr>
        <xdr:cNvPr id="255" name="テキスト ボックス 254"/>
        <xdr:cNvSpPr txBox="1"/>
      </xdr:nvSpPr>
      <xdr:spPr>
        <a:xfrm>
          <a:off x="2641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111455</xdr:rowOff>
    </xdr:from>
    <xdr:to>
      <xdr:col>3</xdr:col>
      <xdr:colOff>3175</xdr:colOff>
      <xdr:row>99</xdr:row>
      <xdr:rowOff>41605</xdr:rowOff>
    </xdr:to>
    <xdr:sp macro="" textlink="">
      <xdr:nvSpPr>
        <xdr:cNvPr id="256" name="円/楕円 255"/>
        <xdr:cNvSpPr/>
      </xdr:nvSpPr>
      <xdr:spPr>
        <a:xfrm>
          <a:off x="1968500" y="169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32732</xdr:rowOff>
    </xdr:from>
    <xdr:ext cx="534377" cy="259045"/>
    <xdr:sp macro="" textlink="">
      <xdr:nvSpPr>
        <xdr:cNvPr id="257" name="テキスト ボックス 256"/>
        <xdr:cNvSpPr txBox="1"/>
      </xdr:nvSpPr>
      <xdr:spPr>
        <a:xfrm>
          <a:off x="1752111" y="170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81584</xdr:rowOff>
    </xdr:from>
    <xdr:to>
      <xdr:col>1</xdr:col>
      <xdr:colOff>485775</xdr:colOff>
      <xdr:row>99</xdr:row>
      <xdr:rowOff>11734</xdr:rowOff>
    </xdr:to>
    <xdr:sp macro="" textlink="">
      <xdr:nvSpPr>
        <xdr:cNvPr id="258" name="円/楕円 257"/>
        <xdr:cNvSpPr/>
      </xdr:nvSpPr>
      <xdr:spPr>
        <a:xfrm>
          <a:off x="1079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2861</xdr:rowOff>
    </xdr:from>
    <xdr:ext cx="534377" cy="259045"/>
    <xdr:sp macro="" textlink="">
      <xdr:nvSpPr>
        <xdr:cNvPr id="259" name="テキスト ボックス 258"/>
        <xdr:cNvSpPr txBox="1"/>
      </xdr:nvSpPr>
      <xdr:spPr>
        <a:xfrm>
          <a:off x="863111" y="169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11881</xdr:rowOff>
    </xdr:from>
    <xdr:to>
      <xdr:col>15</xdr:col>
      <xdr:colOff>180975</xdr:colOff>
      <xdr:row>35</xdr:row>
      <xdr:rowOff>41457</xdr:rowOff>
    </xdr:to>
    <xdr:cxnSp macro="">
      <xdr:nvCxnSpPr>
        <xdr:cNvPr id="286" name="直線コネクタ 285"/>
        <xdr:cNvCxnSpPr/>
      </xdr:nvCxnSpPr>
      <xdr:spPr>
        <a:xfrm flipV="1">
          <a:off x="9639300" y="6012631"/>
          <a:ext cx="8382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41457</xdr:rowOff>
    </xdr:from>
    <xdr:to>
      <xdr:col>14</xdr:col>
      <xdr:colOff>28575</xdr:colOff>
      <xdr:row>35</xdr:row>
      <xdr:rowOff>53330</xdr:rowOff>
    </xdr:to>
    <xdr:cxnSp macro="">
      <xdr:nvCxnSpPr>
        <xdr:cNvPr id="289" name="直線コネクタ 288"/>
        <xdr:cNvCxnSpPr/>
      </xdr:nvCxnSpPr>
      <xdr:spPr>
        <a:xfrm flipV="1">
          <a:off x="8750300" y="6042207"/>
          <a:ext cx="8890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53330</xdr:rowOff>
    </xdr:from>
    <xdr:to>
      <xdr:col>12</xdr:col>
      <xdr:colOff>511175</xdr:colOff>
      <xdr:row>36</xdr:row>
      <xdr:rowOff>39431</xdr:rowOff>
    </xdr:to>
    <xdr:cxnSp macro="">
      <xdr:nvCxnSpPr>
        <xdr:cNvPr id="292" name="直線コネクタ 291"/>
        <xdr:cNvCxnSpPr/>
      </xdr:nvCxnSpPr>
      <xdr:spPr>
        <a:xfrm flipV="1">
          <a:off x="7861300" y="6054080"/>
          <a:ext cx="889000" cy="1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161518</xdr:rowOff>
    </xdr:from>
    <xdr:to>
      <xdr:col>11</xdr:col>
      <xdr:colOff>307975</xdr:colOff>
      <xdr:row>36</xdr:row>
      <xdr:rowOff>39431</xdr:rowOff>
    </xdr:to>
    <xdr:cxnSp macro="">
      <xdr:nvCxnSpPr>
        <xdr:cNvPr id="295" name="直線コネクタ 294"/>
        <xdr:cNvCxnSpPr/>
      </xdr:nvCxnSpPr>
      <xdr:spPr>
        <a:xfrm>
          <a:off x="6972300" y="6162268"/>
          <a:ext cx="8890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132531</xdr:rowOff>
    </xdr:from>
    <xdr:to>
      <xdr:col>15</xdr:col>
      <xdr:colOff>231775</xdr:colOff>
      <xdr:row>35</xdr:row>
      <xdr:rowOff>62681</xdr:rowOff>
    </xdr:to>
    <xdr:sp macro="" textlink="">
      <xdr:nvSpPr>
        <xdr:cNvPr id="305" name="円/楕円 304"/>
        <xdr:cNvSpPr/>
      </xdr:nvSpPr>
      <xdr:spPr>
        <a:xfrm>
          <a:off x="10426700" y="59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155408</xdr:rowOff>
    </xdr:from>
    <xdr:ext cx="599010" cy="259045"/>
    <xdr:sp macro="" textlink="">
      <xdr:nvSpPr>
        <xdr:cNvPr id="306" name="補助費等該当値テキスト"/>
        <xdr:cNvSpPr txBox="1"/>
      </xdr:nvSpPr>
      <xdr:spPr>
        <a:xfrm>
          <a:off x="10528300" y="581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140,457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162107</xdr:rowOff>
    </xdr:from>
    <xdr:to>
      <xdr:col>14</xdr:col>
      <xdr:colOff>79375</xdr:colOff>
      <xdr:row>35</xdr:row>
      <xdr:rowOff>92257</xdr:rowOff>
    </xdr:to>
    <xdr:sp macro="" textlink="">
      <xdr:nvSpPr>
        <xdr:cNvPr id="307" name="円/楕円 306"/>
        <xdr:cNvSpPr/>
      </xdr:nvSpPr>
      <xdr:spPr>
        <a:xfrm>
          <a:off x="9588500" y="59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108784</xdr:rowOff>
    </xdr:from>
    <xdr:ext cx="599010" cy="259045"/>
    <xdr:sp macro="" textlink="">
      <xdr:nvSpPr>
        <xdr:cNvPr id="308" name="テキスト ボックス 307"/>
        <xdr:cNvSpPr txBox="1"/>
      </xdr:nvSpPr>
      <xdr:spPr>
        <a:xfrm>
          <a:off x="9339794" y="57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2530</xdr:rowOff>
    </xdr:from>
    <xdr:to>
      <xdr:col>12</xdr:col>
      <xdr:colOff>561975</xdr:colOff>
      <xdr:row>35</xdr:row>
      <xdr:rowOff>104130</xdr:rowOff>
    </xdr:to>
    <xdr:sp macro="" textlink="">
      <xdr:nvSpPr>
        <xdr:cNvPr id="309" name="円/楕円 308"/>
        <xdr:cNvSpPr/>
      </xdr:nvSpPr>
      <xdr:spPr>
        <a:xfrm>
          <a:off x="8699500" y="6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120657</xdr:rowOff>
    </xdr:from>
    <xdr:ext cx="599010" cy="259045"/>
    <xdr:sp macro="" textlink="">
      <xdr:nvSpPr>
        <xdr:cNvPr id="310" name="テキスト ボックス 309"/>
        <xdr:cNvSpPr txBox="1"/>
      </xdr:nvSpPr>
      <xdr:spPr>
        <a:xfrm>
          <a:off x="8450794" y="57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160081</xdr:rowOff>
    </xdr:from>
    <xdr:to>
      <xdr:col>11</xdr:col>
      <xdr:colOff>358775</xdr:colOff>
      <xdr:row>36</xdr:row>
      <xdr:rowOff>90231</xdr:rowOff>
    </xdr:to>
    <xdr:sp macro="" textlink="">
      <xdr:nvSpPr>
        <xdr:cNvPr id="311" name="円/楕円 310"/>
        <xdr:cNvSpPr/>
      </xdr:nvSpPr>
      <xdr:spPr>
        <a:xfrm>
          <a:off x="7810500" y="61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106758</xdr:rowOff>
    </xdr:from>
    <xdr:ext cx="534377" cy="259045"/>
    <xdr:sp macro="" textlink="">
      <xdr:nvSpPr>
        <xdr:cNvPr id="312" name="テキスト ボックス 311"/>
        <xdr:cNvSpPr txBox="1"/>
      </xdr:nvSpPr>
      <xdr:spPr>
        <a:xfrm>
          <a:off x="7594111" y="59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110718</xdr:rowOff>
    </xdr:from>
    <xdr:to>
      <xdr:col>10</xdr:col>
      <xdr:colOff>155575</xdr:colOff>
      <xdr:row>36</xdr:row>
      <xdr:rowOff>40868</xdr:rowOff>
    </xdr:to>
    <xdr:sp macro="" textlink="">
      <xdr:nvSpPr>
        <xdr:cNvPr id="313" name="円/楕円 312"/>
        <xdr:cNvSpPr/>
      </xdr:nvSpPr>
      <xdr:spPr>
        <a:xfrm>
          <a:off x="6921500" y="61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57395</xdr:rowOff>
    </xdr:from>
    <xdr:ext cx="599010" cy="259045"/>
    <xdr:sp macro="" textlink="">
      <xdr:nvSpPr>
        <xdr:cNvPr id="314" name="テキスト ボックス 313"/>
        <xdr:cNvSpPr txBox="1"/>
      </xdr:nvSpPr>
      <xdr:spPr>
        <a:xfrm>
          <a:off x="6672794" y="58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76340</xdr:rowOff>
    </xdr:from>
    <xdr:to>
      <xdr:col>15</xdr:col>
      <xdr:colOff>180975</xdr:colOff>
      <xdr:row>53</xdr:row>
      <xdr:rowOff>3828</xdr:rowOff>
    </xdr:to>
    <xdr:cxnSp macro="">
      <xdr:nvCxnSpPr>
        <xdr:cNvPr id="343" name="直線コネクタ 342"/>
        <xdr:cNvCxnSpPr/>
      </xdr:nvCxnSpPr>
      <xdr:spPr>
        <a:xfrm flipV="1">
          <a:off x="9639300" y="8820290"/>
          <a:ext cx="838200" cy="2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3828</xdr:rowOff>
    </xdr:from>
    <xdr:to>
      <xdr:col>14</xdr:col>
      <xdr:colOff>28575</xdr:colOff>
      <xdr:row>54</xdr:row>
      <xdr:rowOff>133642</xdr:rowOff>
    </xdr:to>
    <xdr:cxnSp macro="">
      <xdr:nvCxnSpPr>
        <xdr:cNvPr id="346" name="直線コネクタ 345"/>
        <xdr:cNvCxnSpPr/>
      </xdr:nvCxnSpPr>
      <xdr:spPr>
        <a:xfrm flipV="1">
          <a:off x="8750300" y="9090678"/>
          <a:ext cx="889000" cy="3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152867</xdr:rowOff>
    </xdr:from>
    <xdr:to>
      <xdr:col>12</xdr:col>
      <xdr:colOff>511175</xdr:colOff>
      <xdr:row>54</xdr:row>
      <xdr:rowOff>133642</xdr:rowOff>
    </xdr:to>
    <xdr:cxnSp macro="">
      <xdr:nvCxnSpPr>
        <xdr:cNvPr id="349" name="直線コネクタ 348"/>
        <xdr:cNvCxnSpPr/>
      </xdr:nvCxnSpPr>
      <xdr:spPr>
        <a:xfrm>
          <a:off x="7861300" y="9068267"/>
          <a:ext cx="889000" cy="3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152867</xdr:rowOff>
    </xdr:from>
    <xdr:to>
      <xdr:col>11</xdr:col>
      <xdr:colOff>307975</xdr:colOff>
      <xdr:row>54</xdr:row>
      <xdr:rowOff>96868</xdr:rowOff>
    </xdr:to>
    <xdr:cxnSp macro="">
      <xdr:nvCxnSpPr>
        <xdr:cNvPr id="352" name="直線コネクタ 351"/>
        <xdr:cNvCxnSpPr/>
      </xdr:nvCxnSpPr>
      <xdr:spPr>
        <a:xfrm flipV="1">
          <a:off x="6972300" y="9068267"/>
          <a:ext cx="889000" cy="2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25540</xdr:rowOff>
    </xdr:from>
    <xdr:to>
      <xdr:col>15</xdr:col>
      <xdr:colOff>231775</xdr:colOff>
      <xdr:row>51</xdr:row>
      <xdr:rowOff>127140</xdr:rowOff>
    </xdr:to>
    <xdr:sp macro="" textlink="">
      <xdr:nvSpPr>
        <xdr:cNvPr id="362" name="円/楕円 361"/>
        <xdr:cNvSpPr/>
      </xdr:nvSpPr>
      <xdr:spPr>
        <a:xfrm>
          <a:off x="10426700" y="87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150017</xdr:rowOff>
    </xdr:from>
    <xdr:ext cx="599010" cy="259045"/>
    <xdr:sp macro="" textlink="">
      <xdr:nvSpPr>
        <xdr:cNvPr id="363" name="普通建設事業費該当値テキスト"/>
        <xdr:cNvSpPr txBox="1"/>
      </xdr:nvSpPr>
      <xdr:spPr>
        <a:xfrm>
          <a:off x="10528300" y="872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175,815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124478</xdr:rowOff>
    </xdr:from>
    <xdr:to>
      <xdr:col>14</xdr:col>
      <xdr:colOff>79375</xdr:colOff>
      <xdr:row>53</xdr:row>
      <xdr:rowOff>54628</xdr:rowOff>
    </xdr:to>
    <xdr:sp macro="" textlink="">
      <xdr:nvSpPr>
        <xdr:cNvPr id="364" name="円/楕円 363"/>
        <xdr:cNvSpPr/>
      </xdr:nvSpPr>
      <xdr:spPr>
        <a:xfrm>
          <a:off x="9588500" y="90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71155</xdr:rowOff>
    </xdr:from>
    <xdr:ext cx="599010" cy="259045"/>
    <xdr:sp macro="" textlink="">
      <xdr:nvSpPr>
        <xdr:cNvPr id="365" name="テキスト ボックス 364"/>
        <xdr:cNvSpPr txBox="1"/>
      </xdr:nvSpPr>
      <xdr:spPr>
        <a:xfrm>
          <a:off x="9339794" y="88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82842</xdr:rowOff>
    </xdr:from>
    <xdr:to>
      <xdr:col>12</xdr:col>
      <xdr:colOff>561975</xdr:colOff>
      <xdr:row>55</xdr:row>
      <xdr:rowOff>12992</xdr:rowOff>
    </xdr:to>
    <xdr:sp macro="" textlink="">
      <xdr:nvSpPr>
        <xdr:cNvPr id="366" name="円/楕円 365"/>
        <xdr:cNvSpPr/>
      </xdr:nvSpPr>
      <xdr:spPr>
        <a:xfrm>
          <a:off x="8699500" y="9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29519</xdr:rowOff>
    </xdr:from>
    <xdr:ext cx="599010" cy="259045"/>
    <xdr:sp macro="" textlink="">
      <xdr:nvSpPr>
        <xdr:cNvPr id="367" name="テキスト ボックス 366"/>
        <xdr:cNvSpPr txBox="1"/>
      </xdr:nvSpPr>
      <xdr:spPr>
        <a:xfrm>
          <a:off x="8450794" y="91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102067</xdr:rowOff>
    </xdr:from>
    <xdr:to>
      <xdr:col>11</xdr:col>
      <xdr:colOff>358775</xdr:colOff>
      <xdr:row>53</xdr:row>
      <xdr:rowOff>32217</xdr:rowOff>
    </xdr:to>
    <xdr:sp macro="" textlink="">
      <xdr:nvSpPr>
        <xdr:cNvPr id="368" name="円/楕円 367"/>
        <xdr:cNvSpPr/>
      </xdr:nvSpPr>
      <xdr:spPr>
        <a:xfrm>
          <a:off x="7810500" y="90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48744</xdr:rowOff>
    </xdr:from>
    <xdr:ext cx="599010" cy="259045"/>
    <xdr:sp macro="" textlink="">
      <xdr:nvSpPr>
        <xdr:cNvPr id="369" name="テキスト ボックス 368"/>
        <xdr:cNvSpPr txBox="1"/>
      </xdr:nvSpPr>
      <xdr:spPr>
        <a:xfrm>
          <a:off x="7561794" y="879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46068</xdr:rowOff>
    </xdr:from>
    <xdr:to>
      <xdr:col>10</xdr:col>
      <xdr:colOff>155575</xdr:colOff>
      <xdr:row>54</xdr:row>
      <xdr:rowOff>147668</xdr:rowOff>
    </xdr:to>
    <xdr:sp macro="" textlink="">
      <xdr:nvSpPr>
        <xdr:cNvPr id="370" name="円/楕円 369"/>
        <xdr:cNvSpPr/>
      </xdr:nvSpPr>
      <xdr:spPr>
        <a:xfrm>
          <a:off x="6921500" y="93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164195</xdr:rowOff>
    </xdr:from>
    <xdr:ext cx="599010" cy="259045"/>
    <xdr:sp macro="" textlink="">
      <xdr:nvSpPr>
        <xdr:cNvPr id="371" name="テキスト ボックス 370"/>
        <xdr:cNvSpPr txBox="1"/>
      </xdr:nvSpPr>
      <xdr:spPr>
        <a:xfrm>
          <a:off x="6672794" y="907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84671</xdr:rowOff>
    </xdr:from>
    <xdr:to>
      <xdr:col>15</xdr:col>
      <xdr:colOff>180975</xdr:colOff>
      <xdr:row>73</xdr:row>
      <xdr:rowOff>108865</xdr:rowOff>
    </xdr:to>
    <xdr:cxnSp macro="">
      <xdr:nvCxnSpPr>
        <xdr:cNvPr id="400" name="直線コネクタ 399"/>
        <xdr:cNvCxnSpPr/>
      </xdr:nvCxnSpPr>
      <xdr:spPr>
        <a:xfrm flipV="1">
          <a:off x="9639300" y="12257621"/>
          <a:ext cx="8382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108865</xdr:rowOff>
    </xdr:from>
    <xdr:to>
      <xdr:col>14</xdr:col>
      <xdr:colOff>28575</xdr:colOff>
      <xdr:row>76</xdr:row>
      <xdr:rowOff>112204</xdr:rowOff>
    </xdr:to>
    <xdr:cxnSp macro="">
      <xdr:nvCxnSpPr>
        <xdr:cNvPr id="403" name="直線コネクタ 402"/>
        <xdr:cNvCxnSpPr/>
      </xdr:nvCxnSpPr>
      <xdr:spPr>
        <a:xfrm flipV="1">
          <a:off x="8750300" y="12624715"/>
          <a:ext cx="889000" cy="5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33871</xdr:rowOff>
    </xdr:from>
    <xdr:to>
      <xdr:col>15</xdr:col>
      <xdr:colOff>231775</xdr:colOff>
      <xdr:row>71</xdr:row>
      <xdr:rowOff>135471</xdr:rowOff>
    </xdr:to>
    <xdr:sp macro="" textlink="">
      <xdr:nvSpPr>
        <xdr:cNvPr id="413" name="円/楕円 412"/>
        <xdr:cNvSpPr/>
      </xdr:nvSpPr>
      <xdr:spPr>
        <a:xfrm>
          <a:off x="10426700" y="122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56748</xdr:rowOff>
    </xdr:from>
    <xdr:ext cx="599010" cy="259045"/>
    <xdr:sp macro="" textlink="">
      <xdr:nvSpPr>
        <xdr:cNvPr id="414" name="普通建設事業費 （ うち新規整備　）該当値テキスト"/>
        <xdr:cNvSpPr txBox="1"/>
      </xdr:nvSpPr>
      <xdr:spPr>
        <a:xfrm>
          <a:off x="10528300" y="1205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104,833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58065</xdr:rowOff>
    </xdr:from>
    <xdr:to>
      <xdr:col>14</xdr:col>
      <xdr:colOff>79375</xdr:colOff>
      <xdr:row>73</xdr:row>
      <xdr:rowOff>159665</xdr:rowOff>
    </xdr:to>
    <xdr:sp macro="" textlink="">
      <xdr:nvSpPr>
        <xdr:cNvPr id="415" name="円/楕円 414"/>
        <xdr:cNvSpPr/>
      </xdr:nvSpPr>
      <xdr:spPr>
        <a:xfrm>
          <a:off x="9588500" y="12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4742</xdr:rowOff>
    </xdr:from>
    <xdr:ext cx="534377" cy="259045"/>
    <xdr:sp macro="" textlink="">
      <xdr:nvSpPr>
        <xdr:cNvPr id="416" name="テキスト ボックス 415"/>
        <xdr:cNvSpPr txBox="1"/>
      </xdr:nvSpPr>
      <xdr:spPr>
        <a:xfrm>
          <a:off x="9372111" y="123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61404</xdr:rowOff>
    </xdr:from>
    <xdr:to>
      <xdr:col>12</xdr:col>
      <xdr:colOff>561975</xdr:colOff>
      <xdr:row>76</xdr:row>
      <xdr:rowOff>163004</xdr:rowOff>
    </xdr:to>
    <xdr:sp macro="" textlink="">
      <xdr:nvSpPr>
        <xdr:cNvPr id="417" name="円/楕円 416"/>
        <xdr:cNvSpPr/>
      </xdr:nvSpPr>
      <xdr:spPr>
        <a:xfrm>
          <a:off x="8699500" y="130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8082</xdr:rowOff>
    </xdr:from>
    <xdr:ext cx="534377" cy="259045"/>
    <xdr:sp macro="" textlink="">
      <xdr:nvSpPr>
        <xdr:cNvPr id="418" name="テキスト ボックス 417"/>
        <xdr:cNvSpPr txBox="1"/>
      </xdr:nvSpPr>
      <xdr:spPr>
        <a:xfrm>
          <a:off x="8483111" y="128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81420</xdr:rowOff>
    </xdr:from>
    <xdr:to>
      <xdr:col>15</xdr:col>
      <xdr:colOff>180975</xdr:colOff>
      <xdr:row>94</xdr:row>
      <xdr:rowOff>165988</xdr:rowOff>
    </xdr:to>
    <xdr:cxnSp macro="">
      <xdr:nvCxnSpPr>
        <xdr:cNvPr id="447" name="直線コネクタ 446"/>
        <xdr:cNvCxnSpPr/>
      </xdr:nvCxnSpPr>
      <xdr:spPr>
        <a:xfrm flipV="1">
          <a:off x="9639300" y="16197720"/>
          <a:ext cx="8382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165988</xdr:rowOff>
    </xdr:from>
    <xdr:to>
      <xdr:col>14</xdr:col>
      <xdr:colOff>28575</xdr:colOff>
      <xdr:row>95</xdr:row>
      <xdr:rowOff>49670</xdr:rowOff>
    </xdr:to>
    <xdr:cxnSp macro="">
      <xdr:nvCxnSpPr>
        <xdr:cNvPr id="450" name="直線コネクタ 449"/>
        <xdr:cNvCxnSpPr/>
      </xdr:nvCxnSpPr>
      <xdr:spPr>
        <a:xfrm flipV="1">
          <a:off x="8750300" y="16282288"/>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30620</xdr:rowOff>
    </xdr:from>
    <xdr:to>
      <xdr:col>15</xdr:col>
      <xdr:colOff>231775</xdr:colOff>
      <xdr:row>94</xdr:row>
      <xdr:rowOff>132220</xdr:rowOff>
    </xdr:to>
    <xdr:sp macro="" textlink="">
      <xdr:nvSpPr>
        <xdr:cNvPr id="460" name="円/楕円 459"/>
        <xdr:cNvSpPr/>
      </xdr:nvSpPr>
      <xdr:spPr>
        <a:xfrm>
          <a:off x="10426700" y="161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53497</xdr:rowOff>
    </xdr:from>
    <xdr:ext cx="534377" cy="259045"/>
    <xdr:sp macro="" textlink="">
      <xdr:nvSpPr>
        <xdr:cNvPr id="461" name="普通建設事業費 （ うち更新整備　）該当値テキスト"/>
        <xdr:cNvSpPr txBox="1"/>
      </xdr:nvSpPr>
      <xdr:spPr>
        <a:xfrm>
          <a:off x="10528300" y="159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115188</xdr:rowOff>
    </xdr:from>
    <xdr:to>
      <xdr:col>14</xdr:col>
      <xdr:colOff>79375</xdr:colOff>
      <xdr:row>95</xdr:row>
      <xdr:rowOff>45338</xdr:rowOff>
    </xdr:to>
    <xdr:sp macro="" textlink="">
      <xdr:nvSpPr>
        <xdr:cNvPr id="462" name="円/楕円 461"/>
        <xdr:cNvSpPr/>
      </xdr:nvSpPr>
      <xdr:spPr>
        <a:xfrm>
          <a:off x="9588500" y="162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61865</xdr:rowOff>
    </xdr:from>
    <xdr:ext cx="534377" cy="259045"/>
    <xdr:sp macro="" textlink="">
      <xdr:nvSpPr>
        <xdr:cNvPr id="463" name="テキスト ボックス 462"/>
        <xdr:cNvSpPr txBox="1"/>
      </xdr:nvSpPr>
      <xdr:spPr>
        <a:xfrm>
          <a:off x="9372111" y="160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170320</xdr:rowOff>
    </xdr:from>
    <xdr:to>
      <xdr:col>12</xdr:col>
      <xdr:colOff>561975</xdr:colOff>
      <xdr:row>95</xdr:row>
      <xdr:rowOff>100470</xdr:rowOff>
    </xdr:to>
    <xdr:sp macro="" textlink="">
      <xdr:nvSpPr>
        <xdr:cNvPr id="464" name="円/楕円 463"/>
        <xdr:cNvSpPr/>
      </xdr:nvSpPr>
      <xdr:spPr>
        <a:xfrm>
          <a:off x="8699500" y="162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116997</xdr:rowOff>
    </xdr:from>
    <xdr:ext cx="534377" cy="259045"/>
    <xdr:sp macro="" textlink="">
      <xdr:nvSpPr>
        <xdr:cNvPr id="465" name="テキスト ボックス 464"/>
        <xdr:cNvSpPr txBox="1"/>
      </xdr:nvSpPr>
      <xdr:spPr>
        <a:xfrm>
          <a:off x="8483111" y="16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14446</xdr:rowOff>
    </xdr:from>
    <xdr:to>
      <xdr:col>23</xdr:col>
      <xdr:colOff>517525</xdr:colOff>
      <xdr:row>39</xdr:row>
      <xdr:rowOff>14904</xdr:rowOff>
    </xdr:to>
    <xdr:cxnSp macro="">
      <xdr:nvCxnSpPr>
        <xdr:cNvPr id="494" name="直線コネクタ 493"/>
        <xdr:cNvCxnSpPr/>
      </xdr:nvCxnSpPr>
      <xdr:spPr>
        <a:xfrm flipV="1">
          <a:off x="15481300" y="6529546"/>
          <a:ext cx="8382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158788</xdr:rowOff>
    </xdr:from>
    <xdr:to>
      <xdr:col>22</xdr:col>
      <xdr:colOff>365125</xdr:colOff>
      <xdr:row>39</xdr:row>
      <xdr:rowOff>14904</xdr:rowOff>
    </xdr:to>
    <xdr:cxnSp macro="">
      <xdr:nvCxnSpPr>
        <xdr:cNvPr id="497" name="直線コネクタ 496"/>
        <xdr:cNvCxnSpPr/>
      </xdr:nvCxnSpPr>
      <xdr:spPr>
        <a:xfrm>
          <a:off x="14592300" y="6673888"/>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158788</xdr:rowOff>
    </xdr:from>
    <xdr:to>
      <xdr:col>21</xdr:col>
      <xdr:colOff>161925</xdr:colOff>
      <xdr:row>39</xdr:row>
      <xdr:rowOff>32182</xdr:rowOff>
    </xdr:to>
    <xdr:cxnSp macro="">
      <xdr:nvCxnSpPr>
        <xdr:cNvPr id="500" name="直線コネクタ 499"/>
        <xdr:cNvCxnSpPr/>
      </xdr:nvCxnSpPr>
      <xdr:spPr>
        <a:xfrm flipV="1">
          <a:off x="13703300" y="6673888"/>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164865</xdr:rowOff>
    </xdr:from>
    <xdr:to>
      <xdr:col>19</xdr:col>
      <xdr:colOff>644525</xdr:colOff>
      <xdr:row>39</xdr:row>
      <xdr:rowOff>32182</xdr:rowOff>
    </xdr:to>
    <xdr:cxnSp macro="">
      <xdr:nvCxnSpPr>
        <xdr:cNvPr id="503" name="直線コネクタ 502"/>
        <xdr:cNvCxnSpPr/>
      </xdr:nvCxnSpPr>
      <xdr:spPr>
        <a:xfrm>
          <a:off x="12814300" y="6679965"/>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135096</xdr:rowOff>
    </xdr:from>
    <xdr:to>
      <xdr:col>23</xdr:col>
      <xdr:colOff>568325</xdr:colOff>
      <xdr:row>38</xdr:row>
      <xdr:rowOff>65246</xdr:rowOff>
    </xdr:to>
    <xdr:sp macro="" textlink="">
      <xdr:nvSpPr>
        <xdr:cNvPr id="513" name="円/楕円 512"/>
        <xdr:cNvSpPr/>
      </xdr:nvSpPr>
      <xdr:spPr>
        <a:xfrm>
          <a:off x="16268700" y="64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157973</xdr:rowOff>
    </xdr:from>
    <xdr:ext cx="534377" cy="259045"/>
    <xdr:sp macro="" textlink="">
      <xdr:nvSpPr>
        <xdr:cNvPr id="514" name="災害復旧事業費該当値テキスト"/>
        <xdr:cNvSpPr txBox="1"/>
      </xdr:nvSpPr>
      <xdr:spPr>
        <a:xfrm>
          <a:off x="16370300" y="63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135554</xdr:rowOff>
    </xdr:from>
    <xdr:to>
      <xdr:col>22</xdr:col>
      <xdr:colOff>415925</xdr:colOff>
      <xdr:row>39</xdr:row>
      <xdr:rowOff>65704</xdr:rowOff>
    </xdr:to>
    <xdr:sp macro="" textlink="">
      <xdr:nvSpPr>
        <xdr:cNvPr id="515" name="円/楕円 514"/>
        <xdr:cNvSpPr/>
      </xdr:nvSpPr>
      <xdr:spPr>
        <a:xfrm>
          <a:off x="15430500" y="66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82230</xdr:rowOff>
    </xdr:from>
    <xdr:ext cx="469744" cy="259045"/>
    <xdr:sp macro="" textlink="">
      <xdr:nvSpPr>
        <xdr:cNvPr id="516" name="テキスト ボックス 515"/>
        <xdr:cNvSpPr txBox="1"/>
      </xdr:nvSpPr>
      <xdr:spPr>
        <a:xfrm>
          <a:off x="15246427" y="64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107988</xdr:rowOff>
    </xdr:from>
    <xdr:to>
      <xdr:col>21</xdr:col>
      <xdr:colOff>212725</xdr:colOff>
      <xdr:row>39</xdr:row>
      <xdr:rowOff>38138</xdr:rowOff>
    </xdr:to>
    <xdr:sp macro="" textlink="">
      <xdr:nvSpPr>
        <xdr:cNvPr id="517" name="円/楕円 516"/>
        <xdr:cNvSpPr/>
      </xdr:nvSpPr>
      <xdr:spPr>
        <a:xfrm>
          <a:off x="14541500" y="66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54665</xdr:rowOff>
    </xdr:from>
    <xdr:ext cx="469744" cy="259045"/>
    <xdr:sp macro="" textlink="">
      <xdr:nvSpPr>
        <xdr:cNvPr id="518" name="テキスト ボックス 517"/>
        <xdr:cNvSpPr txBox="1"/>
      </xdr:nvSpPr>
      <xdr:spPr>
        <a:xfrm>
          <a:off x="14357427" y="63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152832</xdr:rowOff>
    </xdr:from>
    <xdr:to>
      <xdr:col>20</xdr:col>
      <xdr:colOff>9525</xdr:colOff>
      <xdr:row>39</xdr:row>
      <xdr:rowOff>82982</xdr:rowOff>
    </xdr:to>
    <xdr:sp macro="" textlink="">
      <xdr:nvSpPr>
        <xdr:cNvPr id="519" name="円/楕円 518"/>
        <xdr:cNvSpPr/>
      </xdr:nvSpPr>
      <xdr:spPr>
        <a:xfrm>
          <a:off x="13652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74109</xdr:rowOff>
    </xdr:from>
    <xdr:ext cx="378565" cy="259045"/>
    <xdr:sp macro="" textlink="">
      <xdr:nvSpPr>
        <xdr:cNvPr id="520" name="テキスト ボックス 519"/>
        <xdr:cNvSpPr txBox="1"/>
      </xdr:nvSpPr>
      <xdr:spPr>
        <a:xfrm>
          <a:off x="13514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114065</xdr:rowOff>
    </xdr:from>
    <xdr:to>
      <xdr:col>18</xdr:col>
      <xdr:colOff>492125</xdr:colOff>
      <xdr:row>39</xdr:row>
      <xdr:rowOff>44215</xdr:rowOff>
    </xdr:to>
    <xdr:sp macro="" textlink="">
      <xdr:nvSpPr>
        <xdr:cNvPr id="521" name="円/楕円 520"/>
        <xdr:cNvSpPr/>
      </xdr:nvSpPr>
      <xdr:spPr>
        <a:xfrm>
          <a:off x="12763500" y="66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35342</xdr:rowOff>
    </xdr:from>
    <xdr:ext cx="469744" cy="259045"/>
    <xdr:sp macro="" textlink="">
      <xdr:nvSpPr>
        <xdr:cNvPr id="522" name="テキスト ボックス 521"/>
        <xdr:cNvSpPr txBox="1"/>
      </xdr:nvSpPr>
      <xdr:spPr>
        <a:xfrm>
          <a:off x="12579427" y="67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145655</xdr:rowOff>
    </xdr:from>
    <xdr:to>
      <xdr:col>23</xdr:col>
      <xdr:colOff>517525</xdr:colOff>
      <xdr:row>72</xdr:row>
      <xdr:rowOff>151152</xdr:rowOff>
    </xdr:to>
    <xdr:cxnSp macro="">
      <xdr:nvCxnSpPr>
        <xdr:cNvPr id="602" name="直線コネクタ 601"/>
        <xdr:cNvCxnSpPr/>
      </xdr:nvCxnSpPr>
      <xdr:spPr>
        <a:xfrm flipV="1">
          <a:off x="15481300" y="12490055"/>
          <a:ext cx="8382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148779</xdr:rowOff>
    </xdr:from>
    <xdr:to>
      <xdr:col>22</xdr:col>
      <xdr:colOff>365125</xdr:colOff>
      <xdr:row>72</xdr:row>
      <xdr:rowOff>151152</xdr:rowOff>
    </xdr:to>
    <xdr:cxnSp macro="">
      <xdr:nvCxnSpPr>
        <xdr:cNvPr id="605" name="直線コネクタ 604"/>
        <xdr:cNvCxnSpPr/>
      </xdr:nvCxnSpPr>
      <xdr:spPr>
        <a:xfrm>
          <a:off x="14592300" y="1249317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142639</xdr:rowOff>
    </xdr:from>
    <xdr:to>
      <xdr:col>21</xdr:col>
      <xdr:colOff>161925</xdr:colOff>
      <xdr:row>72</xdr:row>
      <xdr:rowOff>148779</xdr:rowOff>
    </xdr:to>
    <xdr:cxnSp macro="">
      <xdr:nvCxnSpPr>
        <xdr:cNvPr id="608" name="直線コネクタ 607"/>
        <xdr:cNvCxnSpPr/>
      </xdr:nvCxnSpPr>
      <xdr:spPr>
        <a:xfrm>
          <a:off x="13703300" y="12487039"/>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128226</xdr:rowOff>
    </xdr:from>
    <xdr:to>
      <xdr:col>19</xdr:col>
      <xdr:colOff>644525</xdr:colOff>
      <xdr:row>72</xdr:row>
      <xdr:rowOff>142639</xdr:rowOff>
    </xdr:to>
    <xdr:cxnSp macro="">
      <xdr:nvCxnSpPr>
        <xdr:cNvPr id="611" name="直線コネクタ 610"/>
        <xdr:cNvCxnSpPr/>
      </xdr:nvCxnSpPr>
      <xdr:spPr>
        <a:xfrm>
          <a:off x="12814300" y="12472626"/>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94855</xdr:rowOff>
    </xdr:from>
    <xdr:to>
      <xdr:col>23</xdr:col>
      <xdr:colOff>568325</xdr:colOff>
      <xdr:row>73</xdr:row>
      <xdr:rowOff>25005</xdr:rowOff>
    </xdr:to>
    <xdr:sp macro="" textlink="">
      <xdr:nvSpPr>
        <xdr:cNvPr id="621" name="円/楕円 620"/>
        <xdr:cNvSpPr/>
      </xdr:nvSpPr>
      <xdr:spPr>
        <a:xfrm>
          <a:off x="16268700" y="124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117732</xdr:rowOff>
    </xdr:from>
    <xdr:ext cx="599010" cy="259045"/>
    <xdr:sp macro="" textlink="">
      <xdr:nvSpPr>
        <xdr:cNvPr id="622" name="公債費該当値テキスト"/>
        <xdr:cNvSpPr txBox="1"/>
      </xdr:nvSpPr>
      <xdr:spPr>
        <a:xfrm>
          <a:off x="16370300" y="1229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105,953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100352</xdr:rowOff>
    </xdr:from>
    <xdr:to>
      <xdr:col>22</xdr:col>
      <xdr:colOff>415925</xdr:colOff>
      <xdr:row>73</xdr:row>
      <xdr:rowOff>30502</xdr:rowOff>
    </xdr:to>
    <xdr:sp macro="" textlink="">
      <xdr:nvSpPr>
        <xdr:cNvPr id="623" name="円/楕円 622"/>
        <xdr:cNvSpPr/>
      </xdr:nvSpPr>
      <xdr:spPr>
        <a:xfrm>
          <a:off x="15430500" y="124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47029</xdr:rowOff>
    </xdr:from>
    <xdr:ext cx="599010" cy="259045"/>
    <xdr:sp macro="" textlink="">
      <xdr:nvSpPr>
        <xdr:cNvPr id="624" name="テキスト ボックス 623"/>
        <xdr:cNvSpPr txBox="1"/>
      </xdr:nvSpPr>
      <xdr:spPr>
        <a:xfrm>
          <a:off x="15181794" y="1221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97979</xdr:rowOff>
    </xdr:from>
    <xdr:to>
      <xdr:col>21</xdr:col>
      <xdr:colOff>212725</xdr:colOff>
      <xdr:row>73</xdr:row>
      <xdr:rowOff>28129</xdr:rowOff>
    </xdr:to>
    <xdr:sp macro="" textlink="">
      <xdr:nvSpPr>
        <xdr:cNvPr id="625" name="円/楕円 624"/>
        <xdr:cNvSpPr/>
      </xdr:nvSpPr>
      <xdr:spPr>
        <a:xfrm>
          <a:off x="14541500" y="124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44656</xdr:rowOff>
    </xdr:from>
    <xdr:ext cx="599010" cy="259045"/>
    <xdr:sp macro="" textlink="">
      <xdr:nvSpPr>
        <xdr:cNvPr id="626" name="テキスト ボックス 625"/>
        <xdr:cNvSpPr txBox="1"/>
      </xdr:nvSpPr>
      <xdr:spPr>
        <a:xfrm>
          <a:off x="14292794" y="122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91839</xdr:rowOff>
    </xdr:from>
    <xdr:to>
      <xdr:col>20</xdr:col>
      <xdr:colOff>9525</xdr:colOff>
      <xdr:row>73</xdr:row>
      <xdr:rowOff>21989</xdr:rowOff>
    </xdr:to>
    <xdr:sp macro="" textlink="">
      <xdr:nvSpPr>
        <xdr:cNvPr id="627" name="円/楕円 626"/>
        <xdr:cNvSpPr/>
      </xdr:nvSpPr>
      <xdr:spPr>
        <a:xfrm>
          <a:off x="13652500" y="124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38516</xdr:rowOff>
    </xdr:from>
    <xdr:ext cx="599010" cy="259045"/>
    <xdr:sp macro="" textlink="">
      <xdr:nvSpPr>
        <xdr:cNvPr id="628" name="テキスト ボックス 627"/>
        <xdr:cNvSpPr txBox="1"/>
      </xdr:nvSpPr>
      <xdr:spPr>
        <a:xfrm>
          <a:off x="13403794" y="122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77426</xdr:rowOff>
    </xdr:from>
    <xdr:to>
      <xdr:col>18</xdr:col>
      <xdr:colOff>492125</xdr:colOff>
      <xdr:row>73</xdr:row>
      <xdr:rowOff>7576</xdr:rowOff>
    </xdr:to>
    <xdr:sp macro="" textlink="">
      <xdr:nvSpPr>
        <xdr:cNvPr id="629" name="円/楕円 628"/>
        <xdr:cNvSpPr/>
      </xdr:nvSpPr>
      <xdr:spPr>
        <a:xfrm>
          <a:off x="12763500" y="124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24103</xdr:rowOff>
    </xdr:from>
    <xdr:ext cx="599010" cy="259045"/>
    <xdr:sp macro="" textlink="">
      <xdr:nvSpPr>
        <xdr:cNvPr id="630" name="テキスト ボックス 629"/>
        <xdr:cNvSpPr txBox="1"/>
      </xdr:nvSpPr>
      <xdr:spPr>
        <a:xfrm>
          <a:off x="12514794" y="1219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43244</xdr:rowOff>
    </xdr:from>
    <xdr:to>
      <xdr:col>23</xdr:col>
      <xdr:colOff>517525</xdr:colOff>
      <xdr:row>98</xdr:row>
      <xdr:rowOff>146341</xdr:rowOff>
    </xdr:to>
    <xdr:cxnSp macro="">
      <xdr:nvCxnSpPr>
        <xdr:cNvPr id="659" name="直線コネクタ 658"/>
        <xdr:cNvCxnSpPr/>
      </xdr:nvCxnSpPr>
      <xdr:spPr>
        <a:xfrm>
          <a:off x="15481300" y="16673894"/>
          <a:ext cx="838200" cy="27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43244</xdr:rowOff>
    </xdr:from>
    <xdr:to>
      <xdr:col>22</xdr:col>
      <xdr:colOff>365125</xdr:colOff>
      <xdr:row>97</xdr:row>
      <xdr:rowOff>166357</xdr:rowOff>
    </xdr:to>
    <xdr:cxnSp macro="">
      <xdr:nvCxnSpPr>
        <xdr:cNvPr id="662" name="直線コネクタ 661"/>
        <xdr:cNvCxnSpPr/>
      </xdr:nvCxnSpPr>
      <xdr:spPr>
        <a:xfrm flipV="1">
          <a:off x="14592300" y="16673894"/>
          <a:ext cx="889000" cy="1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70002</xdr:rowOff>
    </xdr:from>
    <xdr:to>
      <xdr:col>21</xdr:col>
      <xdr:colOff>161925</xdr:colOff>
      <xdr:row>97</xdr:row>
      <xdr:rowOff>166357</xdr:rowOff>
    </xdr:to>
    <xdr:cxnSp macro="">
      <xdr:nvCxnSpPr>
        <xdr:cNvPr id="665" name="直線コネクタ 664"/>
        <xdr:cNvCxnSpPr/>
      </xdr:nvCxnSpPr>
      <xdr:spPr>
        <a:xfrm>
          <a:off x="13703300" y="16186302"/>
          <a:ext cx="889000" cy="6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70002</xdr:rowOff>
    </xdr:from>
    <xdr:to>
      <xdr:col>19</xdr:col>
      <xdr:colOff>644525</xdr:colOff>
      <xdr:row>94</xdr:row>
      <xdr:rowOff>89839</xdr:rowOff>
    </xdr:to>
    <xdr:cxnSp macro="">
      <xdr:nvCxnSpPr>
        <xdr:cNvPr id="668" name="直線コネクタ 667"/>
        <xdr:cNvCxnSpPr/>
      </xdr:nvCxnSpPr>
      <xdr:spPr>
        <a:xfrm flipV="1">
          <a:off x="12814300" y="16186302"/>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95541</xdr:rowOff>
    </xdr:from>
    <xdr:to>
      <xdr:col>23</xdr:col>
      <xdr:colOff>568325</xdr:colOff>
      <xdr:row>99</xdr:row>
      <xdr:rowOff>25691</xdr:rowOff>
    </xdr:to>
    <xdr:sp macro="" textlink="">
      <xdr:nvSpPr>
        <xdr:cNvPr id="678" name="円/楕円 677"/>
        <xdr:cNvSpPr/>
      </xdr:nvSpPr>
      <xdr:spPr>
        <a:xfrm>
          <a:off x="16268700" y="168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10468</xdr:rowOff>
    </xdr:from>
    <xdr:ext cx="469744" cy="259045"/>
    <xdr:sp macro="" textlink="">
      <xdr:nvSpPr>
        <xdr:cNvPr id="679" name="積立金該当値テキスト"/>
        <xdr:cNvSpPr txBox="1"/>
      </xdr:nvSpPr>
      <xdr:spPr>
        <a:xfrm>
          <a:off x="16370300" y="1681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163894</xdr:rowOff>
    </xdr:from>
    <xdr:to>
      <xdr:col>22</xdr:col>
      <xdr:colOff>415925</xdr:colOff>
      <xdr:row>97</xdr:row>
      <xdr:rowOff>94044</xdr:rowOff>
    </xdr:to>
    <xdr:sp macro="" textlink="">
      <xdr:nvSpPr>
        <xdr:cNvPr id="680" name="円/楕円 679"/>
        <xdr:cNvSpPr/>
      </xdr:nvSpPr>
      <xdr:spPr>
        <a:xfrm>
          <a:off x="15430500" y="166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110571</xdr:rowOff>
    </xdr:from>
    <xdr:ext cx="534377" cy="259045"/>
    <xdr:sp macro="" textlink="">
      <xdr:nvSpPr>
        <xdr:cNvPr id="681" name="テキスト ボックス 680"/>
        <xdr:cNvSpPr txBox="1"/>
      </xdr:nvSpPr>
      <xdr:spPr>
        <a:xfrm>
          <a:off x="15214111" y="163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115557</xdr:rowOff>
    </xdr:from>
    <xdr:to>
      <xdr:col>21</xdr:col>
      <xdr:colOff>212725</xdr:colOff>
      <xdr:row>98</xdr:row>
      <xdr:rowOff>45707</xdr:rowOff>
    </xdr:to>
    <xdr:sp macro="" textlink="">
      <xdr:nvSpPr>
        <xdr:cNvPr id="682" name="円/楕円 681"/>
        <xdr:cNvSpPr/>
      </xdr:nvSpPr>
      <xdr:spPr>
        <a:xfrm>
          <a:off x="14541500" y="167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62234</xdr:rowOff>
    </xdr:from>
    <xdr:ext cx="534377" cy="259045"/>
    <xdr:sp macro="" textlink="">
      <xdr:nvSpPr>
        <xdr:cNvPr id="683" name="テキスト ボックス 682"/>
        <xdr:cNvSpPr txBox="1"/>
      </xdr:nvSpPr>
      <xdr:spPr>
        <a:xfrm>
          <a:off x="14325111" y="165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19202</xdr:rowOff>
    </xdr:from>
    <xdr:to>
      <xdr:col>20</xdr:col>
      <xdr:colOff>9525</xdr:colOff>
      <xdr:row>94</xdr:row>
      <xdr:rowOff>120802</xdr:rowOff>
    </xdr:to>
    <xdr:sp macro="" textlink="">
      <xdr:nvSpPr>
        <xdr:cNvPr id="684" name="円/楕円 683"/>
        <xdr:cNvSpPr/>
      </xdr:nvSpPr>
      <xdr:spPr>
        <a:xfrm>
          <a:off x="13652500" y="16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137329</xdr:rowOff>
    </xdr:from>
    <xdr:ext cx="534377" cy="259045"/>
    <xdr:sp macro="" textlink="">
      <xdr:nvSpPr>
        <xdr:cNvPr id="685" name="テキスト ボックス 684"/>
        <xdr:cNvSpPr txBox="1"/>
      </xdr:nvSpPr>
      <xdr:spPr>
        <a:xfrm>
          <a:off x="13436111" y="159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39039</xdr:rowOff>
    </xdr:from>
    <xdr:to>
      <xdr:col>18</xdr:col>
      <xdr:colOff>492125</xdr:colOff>
      <xdr:row>94</xdr:row>
      <xdr:rowOff>140639</xdr:rowOff>
    </xdr:to>
    <xdr:sp macro="" textlink="">
      <xdr:nvSpPr>
        <xdr:cNvPr id="686" name="円/楕円 685"/>
        <xdr:cNvSpPr/>
      </xdr:nvSpPr>
      <xdr:spPr>
        <a:xfrm>
          <a:off x="12763500" y="161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157166</xdr:rowOff>
    </xdr:from>
    <xdr:ext cx="534377" cy="259045"/>
    <xdr:sp macro="" textlink="">
      <xdr:nvSpPr>
        <xdr:cNvPr id="687" name="テキスト ボックス 686"/>
        <xdr:cNvSpPr txBox="1"/>
      </xdr:nvSpPr>
      <xdr:spPr>
        <a:xfrm>
          <a:off x="12547111" y="1593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64044</xdr:rowOff>
    </xdr:from>
    <xdr:to>
      <xdr:col>32</xdr:col>
      <xdr:colOff>187325</xdr:colOff>
      <xdr:row>39</xdr:row>
      <xdr:rowOff>98878</xdr:rowOff>
    </xdr:to>
    <xdr:cxnSp macro="">
      <xdr:nvCxnSpPr>
        <xdr:cNvPr id="718" name="直線コネクタ 717"/>
        <xdr:cNvCxnSpPr/>
      </xdr:nvCxnSpPr>
      <xdr:spPr>
        <a:xfrm>
          <a:off x="21323300" y="6579144"/>
          <a:ext cx="838200" cy="2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64044</xdr:rowOff>
    </xdr:from>
    <xdr:to>
      <xdr:col>31</xdr:col>
      <xdr:colOff>34925</xdr:colOff>
      <xdr:row>39</xdr:row>
      <xdr:rowOff>98878</xdr:rowOff>
    </xdr:to>
    <xdr:cxnSp macro="">
      <xdr:nvCxnSpPr>
        <xdr:cNvPr id="721" name="直線コネクタ 720"/>
        <xdr:cNvCxnSpPr/>
      </xdr:nvCxnSpPr>
      <xdr:spPr>
        <a:xfrm flipV="1">
          <a:off x="20434300" y="6579144"/>
          <a:ext cx="889000" cy="2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13244</xdr:rowOff>
    </xdr:from>
    <xdr:to>
      <xdr:col>31</xdr:col>
      <xdr:colOff>85725</xdr:colOff>
      <xdr:row>38</xdr:row>
      <xdr:rowOff>114844</xdr:rowOff>
    </xdr:to>
    <xdr:sp macro="" textlink="">
      <xdr:nvSpPr>
        <xdr:cNvPr id="739" name="円/楕円 738"/>
        <xdr:cNvSpPr/>
      </xdr:nvSpPr>
      <xdr:spPr>
        <a:xfrm>
          <a:off x="21272500" y="65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131371</xdr:rowOff>
    </xdr:from>
    <xdr:ext cx="469744" cy="259045"/>
    <xdr:sp macro="" textlink="">
      <xdr:nvSpPr>
        <xdr:cNvPr id="740" name="テキスト ボックス 739"/>
        <xdr:cNvSpPr txBox="1"/>
      </xdr:nvSpPr>
      <xdr:spPr>
        <a:xfrm>
          <a:off x="21088427" y="63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96951</xdr:rowOff>
    </xdr:from>
    <xdr:to>
      <xdr:col>32</xdr:col>
      <xdr:colOff>187325</xdr:colOff>
      <xdr:row>58</xdr:row>
      <xdr:rowOff>100564</xdr:rowOff>
    </xdr:to>
    <xdr:cxnSp macro="">
      <xdr:nvCxnSpPr>
        <xdr:cNvPr id="773" name="直線コネクタ 772"/>
        <xdr:cNvCxnSpPr/>
      </xdr:nvCxnSpPr>
      <xdr:spPr>
        <a:xfrm>
          <a:off x="21323300" y="10041051"/>
          <a:ext cx="8382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96951</xdr:rowOff>
    </xdr:from>
    <xdr:to>
      <xdr:col>31</xdr:col>
      <xdr:colOff>34925</xdr:colOff>
      <xdr:row>58</xdr:row>
      <xdr:rowOff>97043</xdr:rowOff>
    </xdr:to>
    <xdr:cxnSp macro="">
      <xdr:nvCxnSpPr>
        <xdr:cNvPr id="776" name="直線コネクタ 775"/>
        <xdr:cNvCxnSpPr/>
      </xdr:nvCxnSpPr>
      <xdr:spPr>
        <a:xfrm flipV="1">
          <a:off x="20434300" y="1004105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97043</xdr:rowOff>
    </xdr:from>
    <xdr:to>
      <xdr:col>29</xdr:col>
      <xdr:colOff>517525</xdr:colOff>
      <xdr:row>58</xdr:row>
      <xdr:rowOff>98141</xdr:rowOff>
    </xdr:to>
    <xdr:cxnSp macro="">
      <xdr:nvCxnSpPr>
        <xdr:cNvPr id="779" name="直線コネクタ 778"/>
        <xdr:cNvCxnSpPr/>
      </xdr:nvCxnSpPr>
      <xdr:spPr>
        <a:xfrm flipV="1">
          <a:off x="19545300" y="1004114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96906</xdr:rowOff>
    </xdr:from>
    <xdr:to>
      <xdr:col>28</xdr:col>
      <xdr:colOff>314325</xdr:colOff>
      <xdr:row>58</xdr:row>
      <xdr:rowOff>98141</xdr:rowOff>
    </xdr:to>
    <xdr:cxnSp macro="">
      <xdr:nvCxnSpPr>
        <xdr:cNvPr id="782" name="直線コネクタ 781"/>
        <xdr:cNvCxnSpPr/>
      </xdr:nvCxnSpPr>
      <xdr:spPr>
        <a:xfrm>
          <a:off x="18656300" y="1004100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49764</xdr:rowOff>
    </xdr:from>
    <xdr:to>
      <xdr:col>32</xdr:col>
      <xdr:colOff>238125</xdr:colOff>
      <xdr:row>58</xdr:row>
      <xdr:rowOff>151364</xdr:rowOff>
    </xdr:to>
    <xdr:sp macro="" textlink="">
      <xdr:nvSpPr>
        <xdr:cNvPr id="792" name="円/楕円 791"/>
        <xdr:cNvSpPr/>
      </xdr:nvSpPr>
      <xdr:spPr>
        <a:xfrm>
          <a:off x="221107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46151</xdr:rowOff>
    </xdr:from>
    <xdr:to>
      <xdr:col>31</xdr:col>
      <xdr:colOff>85725</xdr:colOff>
      <xdr:row>58</xdr:row>
      <xdr:rowOff>147751</xdr:rowOff>
    </xdr:to>
    <xdr:sp macro="" textlink="">
      <xdr:nvSpPr>
        <xdr:cNvPr id="794" name="円/楕円 793"/>
        <xdr:cNvSpPr/>
      </xdr:nvSpPr>
      <xdr:spPr>
        <a:xfrm>
          <a:off x="21272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138878</xdr:rowOff>
    </xdr:from>
    <xdr:ext cx="378565" cy="259045"/>
    <xdr:sp macro="" textlink="">
      <xdr:nvSpPr>
        <xdr:cNvPr id="795" name="テキスト ボックス 794"/>
        <xdr:cNvSpPr txBox="1"/>
      </xdr:nvSpPr>
      <xdr:spPr>
        <a:xfrm>
          <a:off x="21134017" y="1008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46243</xdr:rowOff>
    </xdr:from>
    <xdr:to>
      <xdr:col>29</xdr:col>
      <xdr:colOff>568325</xdr:colOff>
      <xdr:row>58</xdr:row>
      <xdr:rowOff>147843</xdr:rowOff>
    </xdr:to>
    <xdr:sp macro="" textlink="">
      <xdr:nvSpPr>
        <xdr:cNvPr id="796" name="円/楕円 795"/>
        <xdr:cNvSpPr/>
      </xdr:nvSpPr>
      <xdr:spPr>
        <a:xfrm>
          <a:off x="20383500" y="99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138970</xdr:rowOff>
    </xdr:from>
    <xdr:ext cx="378565" cy="259045"/>
    <xdr:sp macro="" textlink="">
      <xdr:nvSpPr>
        <xdr:cNvPr id="797" name="テキスト ボックス 796"/>
        <xdr:cNvSpPr txBox="1"/>
      </xdr:nvSpPr>
      <xdr:spPr>
        <a:xfrm>
          <a:off x="20245017" y="1008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47341</xdr:rowOff>
    </xdr:from>
    <xdr:to>
      <xdr:col>28</xdr:col>
      <xdr:colOff>365125</xdr:colOff>
      <xdr:row>58</xdr:row>
      <xdr:rowOff>148941</xdr:rowOff>
    </xdr:to>
    <xdr:sp macro="" textlink="">
      <xdr:nvSpPr>
        <xdr:cNvPr id="798" name="円/楕円 797"/>
        <xdr:cNvSpPr/>
      </xdr:nvSpPr>
      <xdr:spPr>
        <a:xfrm>
          <a:off x="19494500" y="999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140068</xdr:rowOff>
    </xdr:from>
    <xdr:ext cx="378565" cy="259045"/>
    <xdr:sp macro="" textlink="">
      <xdr:nvSpPr>
        <xdr:cNvPr id="799" name="テキスト ボックス 798"/>
        <xdr:cNvSpPr txBox="1"/>
      </xdr:nvSpPr>
      <xdr:spPr>
        <a:xfrm>
          <a:off x="19356017" y="1008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46106</xdr:rowOff>
    </xdr:from>
    <xdr:to>
      <xdr:col>27</xdr:col>
      <xdr:colOff>161925</xdr:colOff>
      <xdr:row>58</xdr:row>
      <xdr:rowOff>147706</xdr:rowOff>
    </xdr:to>
    <xdr:sp macro="" textlink="">
      <xdr:nvSpPr>
        <xdr:cNvPr id="800" name="円/楕円 799"/>
        <xdr:cNvSpPr/>
      </xdr:nvSpPr>
      <xdr:spPr>
        <a:xfrm>
          <a:off x="18605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138833</xdr:rowOff>
    </xdr:from>
    <xdr:ext cx="378565" cy="259045"/>
    <xdr:sp macro="" textlink="">
      <xdr:nvSpPr>
        <xdr:cNvPr id="801" name="テキスト ボックス 800"/>
        <xdr:cNvSpPr txBox="1"/>
      </xdr:nvSpPr>
      <xdr:spPr>
        <a:xfrm>
          <a:off x="18467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88219</xdr:rowOff>
    </xdr:from>
    <xdr:to>
      <xdr:col>32</xdr:col>
      <xdr:colOff>187325</xdr:colOff>
      <xdr:row>75</xdr:row>
      <xdr:rowOff>93774</xdr:rowOff>
    </xdr:to>
    <xdr:cxnSp macro="">
      <xdr:nvCxnSpPr>
        <xdr:cNvPr id="829" name="直線コネクタ 828"/>
        <xdr:cNvCxnSpPr/>
      </xdr:nvCxnSpPr>
      <xdr:spPr>
        <a:xfrm flipV="1">
          <a:off x="21323300" y="12946969"/>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93774</xdr:rowOff>
    </xdr:from>
    <xdr:to>
      <xdr:col>31</xdr:col>
      <xdr:colOff>34925</xdr:colOff>
      <xdr:row>76</xdr:row>
      <xdr:rowOff>17399</xdr:rowOff>
    </xdr:to>
    <xdr:cxnSp macro="">
      <xdr:nvCxnSpPr>
        <xdr:cNvPr id="832" name="直線コネクタ 831"/>
        <xdr:cNvCxnSpPr/>
      </xdr:nvCxnSpPr>
      <xdr:spPr>
        <a:xfrm flipV="1">
          <a:off x="20434300" y="12952524"/>
          <a:ext cx="8890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17399</xdr:rowOff>
    </xdr:from>
    <xdr:to>
      <xdr:col>29</xdr:col>
      <xdr:colOff>517525</xdr:colOff>
      <xdr:row>76</xdr:row>
      <xdr:rowOff>76653</xdr:rowOff>
    </xdr:to>
    <xdr:cxnSp macro="">
      <xdr:nvCxnSpPr>
        <xdr:cNvPr id="835" name="直線コネクタ 834"/>
        <xdr:cNvCxnSpPr/>
      </xdr:nvCxnSpPr>
      <xdr:spPr>
        <a:xfrm flipV="1">
          <a:off x="19545300" y="13047599"/>
          <a:ext cx="8890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25674</xdr:rowOff>
    </xdr:from>
    <xdr:to>
      <xdr:col>28</xdr:col>
      <xdr:colOff>314325</xdr:colOff>
      <xdr:row>76</xdr:row>
      <xdr:rowOff>76653</xdr:rowOff>
    </xdr:to>
    <xdr:cxnSp macro="">
      <xdr:nvCxnSpPr>
        <xdr:cNvPr id="838" name="直線コネクタ 837"/>
        <xdr:cNvCxnSpPr/>
      </xdr:nvCxnSpPr>
      <xdr:spPr>
        <a:xfrm>
          <a:off x="18656300" y="13055874"/>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37419</xdr:rowOff>
    </xdr:from>
    <xdr:to>
      <xdr:col>32</xdr:col>
      <xdr:colOff>238125</xdr:colOff>
      <xdr:row>75</xdr:row>
      <xdr:rowOff>139019</xdr:rowOff>
    </xdr:to>
    <xdr:sp macro="" textlink="">
      <xdr:nvSpPr>
        <xdr:cNvPr id="848" name="円/楕円 847"/>
        <xdr:cNvSpPr/>
      </xdr:nvSpPr>
      <xdr:spPr>
        <a:xfrm>
          <a:off x="22110700" y="12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60296</xdr:rowOff>
    </xdr:from>
    <xdr:ext cx="534377" cy="259045"/>
    <xdr:sp macro="" textlink="">
      <xdr:nvSpPr>
        <xdr:cNvPr id="849" name="繰出金該当値テキスト"/>
        <xdr:cNvSpPr txBox="1"/>
      </xdr:nvSpPr>
      <xdr:spPr>
        <a:xfrm>
          <a:off x="22212300" y="127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42974</xdr:rowOff>
    </xdr:from>
    <xdr:to>
      <xdr:col>31</xdr:col>
      <xdr:colOff>85725</xdr:colOff>
      <xdr:row>75</xdr:row>
      <xdr:rowOff>144574</xdr:rowOff>
    </xdr:to>
    <xdr:sp macro="" textlink="">
      <xdr:nvSpPr>
        <xdr:cNvPr id="850" name="円/楕円 849"/>
        <xdr:cNvSpPr/>
      </xdr:nvSpPr>
      <xdr:spPr>
        <a:xfrm>
          <a:off x="21272500" y="12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161101</xdr:rowOff>
    </xdr:from>
    <xdr:ext cx="534377" cy="259045"/>
    <xdr:sp macro="" textlink="">
      <xdr:nvSpPr>
        <xdr:cNvPr id="851" name="テキスト ボックス 850"/>
        <xdr:cNvSpPr txBox="1"/>
      </xdr:nvSpPr>
      <xdr:spPr>
        <a:xfrm>
          <a:off x="21056111" y="126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138049</xdr:rowOff>
    </xdr:from>
    <xdr:to>
      <xdr:col>29</xdr:col>
      <xdr:colOff>568325</xdr:colOff>
      <xdr:row>76</xdr:row>
      <xdr:rowOff>68199</xdr:rowOff>
    </xdr:to>
    <xdr:sp macro="" textlink="">
      <xdr:nvSpPr>
        <xdr:cNvPr id="852" name="円/楕円 851"/>
        <xdr:cNvSpPr/>
      </xdr:nvSpPr>
      <xdr:spPr>
        <a:xfrm>
          <a:off x="20383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59326</xdr:rowOff>
    </xdr:from>
    <xdr:ext cx="534377" cy="259045"/>
    <xdr:sp macro="" textlink="">
      <xdr:nvSpPr>
        <xdr:cNvPr id="853" name="テキスト ボックス 852"/>
        <xdr:cNvSpPr txBox="1"/>
      </xdr:nvSpPr>
      <xdr:spPr>
        <a:xfrm>
          <a:off x="20167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25853</xdr:rowOff>
    </xdr:from>
    <xdr:to>
      <xdr:col>28</xdr:col>
      <xdr:colOff>365125</xdr:colOff>
      <xdr:row>76</xdr:row>
      <xdr:rowOff>127453</xdr:rowOff>
    </xdr:to>
    <xdr:sp macro="" textlink="">
      <xdr:nvSpPr>
        <xdr:cNvPr id="854" name="円/楕円 853"/>
        <xdr:cNvSpPr/>
      </xdr:nvSpPr>
      <xdr:spPr>
        <a:xfrm>
          <a:off x="19494500" y="130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118580</xdr:rowOff>
    </xdr:from>
    <xdr:ext cx="534377" cy="259045"/>
    <xdr:sp macro="" textlink="">
      <xdr:nvSpPr>
        <xdr:cNvPr id="855" name="テキスト ボックス 854"/>
        <xdr:cNvSpPr txBox="1"/>
      </xdr:nvSpPr>
      <xdr:spPr>
        <a:xfrm>
          <a:off x="19278111" y="13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146324</xdr:rowOff>
    </xdr:from>
    <xdr:to>
      <xdr:col>27</xdr:col>
      <xdr:colOff>161925</xdr:colOff>
      <xdr:row>76</xdr:row>
      <xdr:rowOff>76474</xdr:rowOff>
    </xdr:to>
    <xdr:sp macro="" textlink="">
      <xdr:nvSpPr>
        <xdr:cNvPr id="856" name="円/楕円 855"/>
        <xdr:cNvSpPr/>
      </xdr:nvSpPr>
      <xdr:spPr>
        <a:xfrm>
          <a:off x="18605500" y="130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93001</xdr:rowOff>
    </xdr:from>
    <xdr:ext cx="534377" cy="259045"/>
    <xdr:sp macro="" textlink="">
      <xdr:nvSpPr>
        <xdr:cNvPr id="857" name="テキスト ボックス 856"/>
        <xdr:cNvSpPr txBox="1"/>
      </xdr:nvSpPr>
      <xdr:spPr>
        <a:xfrm>
          <a:off x="18389111" y="127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本町は、平成１７年１０月１日に４町村が合併した面積</a:t>
          </a:r>
          <a:r>
            <a:rPr kumimoji="1" lang="en-US" altLang="ja-JP" sz="1300">
              <a:latin typeface="ＭＳ Ｐゴシック"/>
            </a:rPr>
            <a:t>1,332.45㎢</a:t>
          </a:r>
          <a:r>
            <a:rPr kumimoji="1" lang="ja-JP" altLang="en-US" sz="1300">
              <a:latin typeface="ＭＳ Ｐゴシック"/>
            </a:rPr>
            <a:t>に約</a:t>
          </a:r>
          <a:r>
            <a:rPr kumimoji="1" lang="en-US" altLang="ja-JP" sz="1300">
              <a:latin typeface="ＭＳ Ｐゴシック"/>
            </a:rPr>
            <a:t>2</a:t>
          </a:r>
          <a:r>
            <a:rPr kumimoji="1" lang="ja-JP" altLang="en-US" sz="1300">
              <a:latin typeface="ＭＳ Ｐゴシック"/>
            </a:rPr>
            <a:t>万人の町民が暮らす町である。</a:t>
          </a:r>
        </a:p>
        <a:p>
          <a:r>
            <a:rPr kumimoji="1" lang="ja-JP" altLang="en-US" sz="1300">
              <a:latin typeface="ＭＳ Ｐゴシック"/>
            </a:rPr>
            <a:t>　居住地間の距離が離れていることもあり類似団体より公共施設が多い。</a:t>
          </a:r>
        </a:p>
        <a:p>
          <a:r>
            <a:rPr kumimoji="1" lang="ja-JP" altLang="en-US" sz="1300">
              <a:latin typeface="ＭＳ Ｐゴシック"/>
            </a:rPr>
            <a:t>　職員数は合併以降大幅に減少しているものの</a:t>
          </a:r>
          <a:r>
            <a:rPr kumimoji="1" lang="en-US" altLang="ja-JP" sz="1300">
              <a:latin typeface="ＭＳ Ｐゴシック"/>
            </a:rPr>
            <a:t>4</a:t>
          </a:r>
          <a:r>
            <a:rPr kumimoji="1" lang="ja-JP" altLang="en-US" sz="1300">
              <a:latin typeface="ＭＳ Ｐゴシック"/>
            </a:rPr>
            <a:t>地域に配置する必要があるため類似団体より職員数は多く必要とされる。</a:t>
          </a:r>
          <a:endParaRPr kumimoji="1" lang="en-US" altLang="ja-JP" sz="1300">
            <a:latin typeface="ＭＳ Ｐゴシック"/>
          </a:endParaRPr>
        </a:p>
        <a:p>
          <a:r>
            <a:rPr kumimoji="1" lang="ja-JP" altLang="en-US" sz="1300">
              <a:latin typeface="ＭＳ Ｐゴシック"/>
            </a:rPr>
            <a:t>　本町が属している市町村類型（Ｖ－２）においては、最下層に位置し、毎年人口が減少していることから、住民</a:t>
          </a:r>
          <a:r>
            <a:rPr kumimoji="1" lang="en-US" altLang="ja-JP" sz="1300">
              <a:latin typeface="ＭＳ Ｐゴシック"/>
            </a:rPr>
            <a:t>1</a:t>
          </a:r>
          <a:r>
            <a:rPr kumimoji="1" lang="ja-JP" altLang="en-US" sz="1300">
              <a:latin typeface="ＭＳ Ｐゴシック"/>
            </a:rPr>
            <a:t>人あたりのコストは高くなる傾向がある。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北海道遠軽町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20,717
20,661
1,332.45
16,619,882
15,992,621
458,442
9,668,237
20,679,369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68181</xdr:rowOff>
    </xdr:from>
    <xdr:to>
      <xdr:col>6</xdr:col>
      <xdr:colOff>510540</xdr:colOff>
      <xdr:row>38</xdr:row>
      <xdr:rowOff>81244</xdr:rowOff>
    </xdr:to>
    <xdr:cxnSp macro="">
      <xdr:nvCxnSpPr>
        <xdr:cNvPr id="58" name="直線コネクタ 57"/>
        <xdr:cNvCxnSpPr/>
      </xdr:nvCxnSpPr>
      <xdr:spPr>
        <a:xfrm flipV="1">
          <a:off x="4633595" y="5383131"/>
          <a:ext cx="127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85071</xdr:rowOff>
    </xdr:from>
    <xdr:ext cx="469744" cy="259045"/>
    <xdr:sp macro="" textlink="">
      <xdr:nvSpPr>
        <xdr:cNvPr id="59" name="議会費最小値テキスト"/>
        <xdr:cNvSpPr txBox="1"/>
      </xdr:nvSpPr>
      <xdr:spPr>
        <a:xfrm>
          <a:off x="4686300" y="660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38</xdr:row>
      <xdr:rowOff>81244</xdr:rowOff>
    </xdr:from>
    <xdr:to>
      <xdr:col>6</xdr:col>
      <xdr:colOff>600075</xdr:colOff>
      <xdr:row>38</xdr:row>
      <xdr:rowOff>81244</xdr:rowOff>
    </xdr:to>
    <xdr:cxnSp macro="">
      <xdr:nvCxnSpPr>
        <xdr:cNvPr id="60" name="直線コネクタ 59"/>
        <xdr:cNvCxnSpPr/>
      </xdr:nvCxnSpPr>
      <xdr:spPr>
        <a:xfrm>
          <a:off x="4546600" y="659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14858</xdr:rowOff>
    </xdr:from>
    <xdr:ext cx="469744" cy="259045"/>
    <xdr:sp macro="" textlink="">
      <xdr:nvSpPr>
        <xdr:cNvPr id="61" name="議会費最大値テキスト"/>
        <xdr:cNvSpPr txBox="1"/>
      </xdr:nvSpPr>
      <xdr:spPr>
        <a:xfrm>
          <a:off x="4686300" y="515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31</xdr:row>
      <xdr:rowOff>68181</xdr:rowOff>
    </xdr:from>
    <xdr:to>
      <xdr:col>6</xdr:col>
      <xdr:colOff>600075</xdr:colOff>
      <xdr:row>31</xdr:row>
      <xdr:rowOff>68181</xdr:rowOff>
    </xdr:to>
    <xdr:cxnSp macro="">
      <xdr:nvCxnSpPr>
        <xdr:cNvPr id="62" name="直線コネクタ 61"/>
        <xdr:cNvCxnSpPr/>
      </xdr:nvCxnSpPr>
      <xdr:spPr>
        <a:xfrm>
          <a:off x="4546600" y="538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35197</xdr:rowOff>
    </xdr:from>
    <xdr:to>
      <xdr:col>6</xdr:col>
      <xdr:colOff>511175</xdr:colOff>
      <xdr:row>33</xdr:row>
      <xdr:rowOff>34217</xdr:rowOff>
    </xdr:to>
    <xdr:cxnSp macro="">
      <xdr:nvCxnSpPr>
        <xdr:cNvPr id="63" name="直線コネクタ 62"/>
        <xdr:cNvCxnSpPr/>
      </xdr:nvCxnSpPr>
      <xdr:spPr>
        <a:xfrm>
          <a:off x="3797300" y="5350147"/>
          <a:ext cx="838200" cy="3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110108</xdr:rowOff>
    </xdr:from>
    <xdr:ext cx="469744" cy="259045"/>
    <xdr:sp macro="" textlink="">
      <xdr:nvSpPr>
        <xdr:cNvPr id="64" name="議会費平均値テキスト"/>
        <xdr:cNvSpPr txBox="1"/>
      </xdr:nvSpPr>
      <xdr:spPr>
        <a:xfrm>
          <a:off x="4686300" y="6110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131681</xdr:rowOff>
    </xdr:from>
    <xdr:to>
      <xdr:col>6</xdr:col>
      <xdr:colOff>561975</xdr:colOff>
      <xdr:row>36</xdr:row>
      <xdr:rowOff>61831</xdr:rowOff>
    </xdr:to>
    <xdr:sp macro="" textlink="">
      <xdr:nvSpPr>
        <xdr:cNvPr id="65" name="フローチャート : 判断 64"/>
        <xdr:cNvSpPr/>
      </xdr:nvSpPr>
      <xdr:spPr>
        <a:xfrm>
          <a:off x="45847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35197</xdr:rowOff>
    </xdr:from>
    <xdr:to>
      <xdr:col>5</xdr:col>
      <xdr:colOff>358775</xdr:colOff>
      <xdr:row>32</xdr:row>
      <xdr:rowOff>105084</xdr:rowOff>
    </xdr:to>
    <xdr:cxnSp macro="">
      <xdr:nvCxnSpPr>
        <xdr:cNvPr id="66" name="直線コネクタ 65"/>
        <xdr:cNvCxnSpPr/>
      </xdr:nvCxnSpPr>
      <xdr:spPr>
        <a:xfrm flipV="1">
          <a:off x="2908300" y="5350147"/>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51018</xdr:rowOff>
    </xdr:from>
    <xdr:to>
      <xdr:col>5</xdr:col>
      <xdr:colOff>409575</xdr:colOff>
      <xdr:row>35</xdr:row>
      <xdr:rowOff>152618</xdr:rowOff>
    </xdr:to>
    <xdr:sp macro="" textlink="">
      <xdr:nvSpPr>
        <xdr:cNvPr id="67" name="フローチャート : 判断 66"/>
        <xdr:cNvSpPr/>
      </xdr:nvSpPr>
      <xdr:spPr>
        <a:xfrm>
          <a:off x="3746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143745</xdr:rowOff>
    </xdr:from>
    <xdr:ext cx="469744" cy="259045"/>
    <xdr:sp macro="" textlink="">
      <xdr:nvSpPr>
        <xdr:cNvPr id="68" name="テキスト ボックス 67"/>
        <xdr:cNvSpPr txBox="1"/>
      </xdr:nvSpPr>
      <xdr:spPr>
        <a:xfrm>
          <a:off x="3562427"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105084</xdr:rowOff>
    </xdr:from>
    <xdr:to>
      <xdr:col>4</xdr:col>
      <xdr:colOff>155575</xdr:colOff>
      <xdr:row>33</xdr:row>
      <xdr:rowOff>19195</xdr:rowOff>
    </xdr:to>
    <xdr:cxnSp macro="">
      <xdr:nvCxnSpPr>
        <xdr:cNvPr id="69" name="直線コネクタ 68"/>
        <xdr:cNvCxnSpPr/>
      </xdr:nvCxnSpPr>
      <xdr:spPr>
        <a:xfrm flipV="1">
          <a:off x="2019300" y="5591484"/>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41547</xdr:rowOff>
    </xdr:from>
    <xdr:to>
      <xdr:col>4</xdr:col>
      <xdr:colOff>206375</xdr:colOff>
      <xdr:row>35</xdr:row>
      <xdr:rowOff>143147</xdr:rowOff>
    </xdr:to>
    <xdr:sp macro="" textlink="">
      <xdr:nvSpPr>
        <xdr:cNvPr id="70" name="フローチャート : 判断 69"/>
        <xdr:cNvSpPr/>
      </xdr:nvSpPr>
      <xdr:spPr>
        <a:xfrm>
          <a:off x="2857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134274</xdr:rowOff>
    </xdr:from>
    <xdr:ext cx="469744" cy="259045"/>
    <xdr:sp macro="" textlink="">
      <xdr:nvSpPr>
        <xdr:cNvPr id="71" name="テキスト ボックス 70"/>
        <xdr:cNvSpPr txBox="1"/>
      </xdr:nvSpPr>
      <xdr:spPr>
        <a:xfrm>
          <a:off x="2673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907</xdr:rowOff>
    </xdr:from>
    <xdr:to>
      <xdr:col>2</xdr:col>
      <xdr:colOff>638175</xdr:colOff>
      <xdr:row>33</xdr:row>
      <xdr:rowOff>19195</xdr:rowOff>
    </xdr:to>
    <xdr:cxnSp macro="">
      <xdr:nvCxnSpPr>
        <xdr:cNvPr id="72" name="直線コネクタ 71"/>
        <xdr:cNvCxnSpPr/>
      </xdr:nvCxnSpPr>
      <xdr:spPr>
        <a:xfrm>
          <a:off x="1130300" y="5487307"/>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66693</xdr:rowOff>
    </xdr:from>
    <xdr:to>
      <xdr:col>3</xdr:col>
      <xdr:colOff>3175</xdr:colOff>
      <xdr:row>35</xdr:row>
      <xdr:rowOff>168293</xdr:rowOff>
    </xdr:to>
    <xdr:sp macro="" textlink="">
      <xdr:nvSpPr>
        <xdr:cNvPr id="73" name="フローチャート : 判断 72"/>
        <xdr:cNvSpPr/>
      </xdr:nvSpPr>
      <xdr:spPr>
        <a:xfrm>
          <a:off x="1968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159420</xdr:rowOff>
    </xdr:from>
    <xdr:ext cx="469744" cy="259045"/>
    <xdr:sp macro="" textlink="">
      <xdr:nvSpPr>
        <xdr:cNvPr id="74" name="テキスト ボックス 73"/>
        <xdr:cNvSpPr txBox="1"/>
      </xdr:nvSpPr>
      <xdr:spPr>
        <a:xfrm>
          <a:off x="1784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32403</xdr:rowOff>
    </xdr:from>
    <xdr:to>
      <xdr:col>1</xdr:col>
      <xdr:colOff>485775</xdr:colOff>
      <xdr:row>35</xdr:row>
      <xdr:rowOff>134003</xdr:rowOff>
    </xdr:to>
    <xdr:sp macro="" textlink="">
      <xdr:nvSpPr>
        <xdr:cNvPr id="75" name="フローチャート : 判断 74"/>
        <xdr:cNvSpPr/>
      </xdr:nvSpPr>
      <xdr:spPr>
        <a:xfrm>
          <a:off x="1079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125130</xdr:rowOff>
    </xdr:from>
    <xdr:ext cx="469744" cy="259045"/>
    <xdr:sp macro="" textlink="">
      <xdr:nvSpPr>
        <xdr:cNvPr id="76" name="テキスト ボックス 75"/>
        <xdr:cNvSpPr txBox="1"/>
      </xdr:nvSpPr>
      <xdr:spPr>
        <a:xfrm>
          <a:off x="895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154867</xdr:rowOff>
    </xdr:from>
    <xdr:to>
      <xdr:col>6</xdr:col>
      <xdr:colOff>561975</xdr:colOff>
      <xdr:row>33</xdr:row>
      <xdr:rowOff>85017</xdr:rowOff>
    </xdr:to>
    <xdr:sp macro="" textlink="">
      <xdr:nvSpPr>
        <xdr:cNvPr id="82" name="円/楕円 81"/>
        <xdr:cNvSpPr/>
      </xdr:nvSpPr>
      <xdr:spPr>
        <a:xfrm>
          <a:off x="4584700" y="56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6294</xdr:rowOff>
    </xdr:from>
    <xdr:ext cx="469744" cy="259045"/>
    <xdr:sp macro="" textlink="">
      <xdr:nvSpPr>
        <xdr:cNvPr id="83" name="議会費該当値テキスト"/>
        <xdr:cNvSpPr txBox="1"/>
      </xdr:nvSpPr>
      <xdr:spPr>
        <a:xfrm>
          <a:off x="4686300" y="549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155847</xdr:rowOff>
    </xdr:from>
    <xdr:to>
      <xdr:col>5</xdr:col>
      <xdr:colOff>409575</xdr:colOff>
      <xdr:row>31</xdr:row>
      <xdr:rowOff>85997</xdr:rowOff>
    </xdr:to>
    <xdr:sp macro="" textlink="">
      <xdr:nvSpPr>
        <xdr:cNvPr id="84" name="円/楕円 83"/>
        <xdr:cNvSpPr/>
      </xdr:nvSpPr>
      <xdr:spPr>
        <a:xfrm>
          <a:off x="37465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102524</xdr:rowOff>
    </xdr:from>
    <xdr:ext cx="469744" cy="259045"/>
    <xdr:sp macro="" textlink="">
      <xdr:nvSpPr>
        <xdr:cNvPr id="85" name="テキスト ボックス 84"/>
        <xdr:cNvSpPr txBox="1"/>
      </xdr:nvSpPr>
      <xdr:spPr>
        <a:xfrm>
          <a:off x="3562427" y="50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54284</xdr:rowOff>
    </xdr:from>
    <xdr:to>
      <xdr:col>4</xdr:col>
      <xdr:colOff>206375</xdr:colOff>
      <xdr:row>32</xdr:row>
      <xdr:rowOff>155884</xdr:rowOff>
    </xdr:to>
    <xdr:sp macro="" textlink="">
      <xdr:nvSpPr>
        <xdr:cNvPr id="86" name="円/楕円 85"/>
        <xdr:cNvSpPr/>
      </xdr:nvSpPr>
      <xdr:spPr>
        <a:xfrm>
          <a:off x="2857500" y="5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961</xdr:rowOff>
    </xdr:from>
    <xdr:ext cx="469744" cy="259045"/>
    <xdr:sp macro="" textlink="">
      <xdr:nvSpPr>
        <xdr:cNvPr id="87" name="テキスト ボックス 86"/>
        <xdr:cNvSpPr txBox="1"/>
      </xdr:nvSpPr>
      <xdr:spPr>
        <a:xfrm>
          <a:off x="2673427" y="53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139845</xdr:rowOff>
    </xdr:from>
    <xdr:to>
      <xdr:col>3</xdr:col>
      <xdr:colOff>3175</xdr:colOff>
      <xdr:row>33</xdr:row>
      <xdr:rowOff>69995</xdr:rowOff>
    </xdr:to>
    <xdr:sp macro="" textlink="">
      <xdr:nvSpPr>
        <xdr:cNvPr id="88" name="円/楕円 87"/>
        <xdr:cNvSpPr/>
      </xdr:nvSpPr>
      <xdr:spPr>
        <a:xfrm>
          <a:off x="1968500" y="56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86522</xdr:rowOff>
    </xdr:from>
    <xdr:ext cx="469744" cy="259045"/>
    <xdr:sp macro="" textlink="">
      <xdr:nvSpPr>
        <xdr:cNvPr id="89" name="テキスト ボックス 88"/>
        <xdr:cNvSpPr txBox="1"/>
      </xdr:nvSpPr>
      <xdr:spPr>
        <a:xfrm>
          <a:off x="1784427" y="54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121557</xdr:rowOff>
    </xdr:from>
    <xdr:to>
      <xdr:col>1</xdr:col>
      <xdr:colOff>485775</xdr:colOff>
      <xdr:row>32</xdr:row>
      <xdr:rowOff>51707</xdr:rowOff>
    </xdr:to>
    <xdr:sp macro="" textlink="">
      <xdr:nvSpPr>
        <xdr:cNvPr id="90" name="円/楕円 89"/>
        <xdr:cNvSpPr/>
      </xdr:nvSpPr>
      <xdr:spPr>
        <a:xfrm>
          <a:off x="1079500" y="5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68234</xdr:rowOff>
    </xdr:from>
    <xdr:ext cx="469744" cy="259045"/>
    <xdr:sp macro="" textlink="">
      <xdr:nvSpPr>
        <xdr:cNvPr id="91" name="テキスト ボックス 90"/>
        <xdr:cNvSpPr txBox="1"/>
      </xdr:nvSpPr>
      <xdr:spPr>
        <a:xfrm>
          <a:off x="895427" y="521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5" name="直線コネクタ 114"/>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6"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7" name="直線コネクタ 116"/>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8"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9" name="直線コネクタ 118"/>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72134</xdr:rowOff>
    </xdr:from>
    <xdr:to>
      <xdr:col>6</xdr:col>
      <xdr:colOff>511175</xdr:colOff>
      <xdr:row>55</xdr:row>
      <xdr:rowOff>151740</xdr:rowOff>
    </xdr:to>
    <xdr:cxnSp macro="">
      <xdr:nvCxnSpPr>
        <xdr:cNvPr id="120" name="直線コネクタ 119"/>
        <xdr:cNvCxnSpPr/>
      </xdr:nvCxnSpPr>
      <xdr:spPr>
        <a:xfrm>
          <a:off x="3797300" y="9501884"/>
          <a:ext cx="838200" cy="7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21"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2" name="フローチャート : 判断 121"/>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145811</xdr:rowOff>
    </xdr:from>
    <xdr:to>
      <xdr:col>5</xdr:col>
      <xdr:colOff>358775</xdr:colOff>
      <xdr:row>55</xdr:row>
      <xdr:rowOff>72134</xdr:rowOff>
    </xdr:to>
    <xdr:cxnSp macro="">
      <xdr:nvCxnSpPr>
        <xdr:cNvPr id="123" name="直線コネクタ 122"/>
        <xdr:cNvCxnSpPr/>
      </xdr:nvCxnSpPr>
      <xdr:spPr>
        <a:xfrm>
          <a:off x="2908300" y="9404111"/>
          <a:ext cx="889000" cy="9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4" name="フローチャート : 判断 123"/>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5" name="テキスト ボックス 124"/>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113868</xdr:rowOff>
    </xdr:from>
    <xdr:to>
      <xdr:col>4</xdr:col>
      <xdr:colOff>155575</xdr:colOff>
      <xdr:row>54</xdr:row>
      <xdr:rowOff>145811</xdr:rowOff>
    </xdr:to>
    <xdr:cxnSp macro="">
      <xdr:nvCxnSpPr>
        <xdr:cNvPr id="126" name="直線コネクタ 125"/>
        <xdr:cNvCxnSpPr/>
      </xdr:nvCxnSpPr>
      <xdr:spPr>
        <a:xfrm>
          <a:off x="2019300" y="9200718"/>
          <a:ext cx="889000" cy="20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7" name="フローチャート : 判断 126"/>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8" name="テキスト ボックス 127"/>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113868</xdr:rowOff>
    </xdr:from>
    <xdr:to>
      <xdr:col>2</xdr:col>
      <xdr:colOff>638175</xdr:colOff>
      <xdr:row>53</xdr:row>
      <xdr:rowOff>167139</xdr:rowOff>
    </xdr:to>
    <xdr:cxnSp macro="">
      <xdr:nvCxnSpPr>
        <xdr:cNvPr id="129" name="直線コネクタ 128"/>
        <xdr:cNvCxnSpPr/>
      </xdr:nvCxnSpPr>
      <xdr:spPr>
        <a:xfrm flipV="1">
          <a:off x="1130300" y="9200718"/>
          <a:ext cx="889000" cy="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30" name="フローチャート : 判断 129"/>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31" name="テキスト ボックス 130"/>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2" name="フローチャート : 判断 131"/>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3" name="テキスト ボックス 132"/>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100940</xdr:rowOff>
    </xdr:from>
    <xdr:to>
      <xdr:col>6</xdr:col>
      <xdr:colOff>561975</xdr:colOff>
      <xdr:row>56</xdr:row>
      <xdr:rowOff>31090</xdr:rowOff>
    </xdr:to>
    <xdr:sp macro="" textlink="">
      <xdr:nvSpPr>
        <xdr:cNvPr id="139" name="円/楕円 138"/>
        <xdr:cNvSpPr/>
      </xdr:nvSpPr>
      <xdr:spPr>
        <a:xfrm>
          <a:off x="4584700" y="95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123817</xdr:rowOff>
    </xdr:from>
    <xdr:ext cx="534377" cy="259045"/>
    <xdr:sp macro="" textlink="">
      <xdr:nvSpPr>
        <xdr:cNvPr id="140" name="総務費該当値テキスト"/>
        <xdr:cNvSpPr txBox="1"/>
      </xdr:nvSpPr>
      <xdr:spPr>
        <a:xfrm>
          <a:off x="4686300" y="93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21334</xdr:rowOff>
    </xdr:from>
    <xdr:to>
      <xdr:col>5</xdr:col>
      <xdr:colOff>409575</xdr:colOff>
      <xdr:row>55</xdr:row>
      <xdr:rowOff>122934</xdr:rowOff>
    </xdr:to>
    <xdr:sp macro="" textlink="">
      <xdr:nvSpPr>
        <xdr:cNvPr id="141" name="円/楕円 140"/>
        <xdr:cNvSpPr/>
      </xdr:nvSpPr>
      <xdr:spPr>
        <a:xfrm>
          <a:off x="3746500" y="9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139461</xdr:rowOff>
    </xdr:from>
    <xdr:ext cx="534377" cy="259045"/>
    <xdr:sp macro="" textlink="">
      <xdr:nvSpPr>
        <xdr:cNvPr id="142" name="テキスト ボックス 141"/>
        <xdr:cNvSpPr txBox="1"/>
      </xdr:nvSpPr>
      <xdr:spPr>
        <a:xfrm>
          <a:off x="3530111" y="92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95011</xdr:rowOff>
    </xdr:from>
    <xdr:to>
      <xdr:col>4</xdr:col>
      <xdr:colOff>206375</xdr:colOff>
      <xdr:row>55</xdr:row>
      <xdr:rowOff>25161</xdr:rowOff>
    </xdr:to>
    <xdr:sp macro="" textlink="">
      <xdr:nvSpPr>
        <xdr:cNvPr id="143" name="円/楕円 142"/>
        <xdr:cNvSpPr/>
      </xdr:nvSpPr>
      <xdr:spPr>
        <a:xfrm>
          <a:off x="2857500" y="93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41688</xdr:rowOff>
    </xdr:from>
    <xdr:ext cx="534377" cy="259045"/>
    <xdr:sp macro="" textlink="">
      <xdr:nvSpPr>
        <xdr:cNvPr id="144" name="テキスト ボックス 143"/>
        <xdr:cNvSpPr txBox="1"/>
      </xdr:nvSpPr>
      <xdr:spPr>
        <a:xfrm>
          <a:off x="2641111" y="91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63068</xdr:rowOff>
    </xdr:from>
    <xdr:to>
      <xdr:col>3</xdr:col>
      <xdr:colOff>3175</xdr:colOff>
      <xdr:row>53</xdr:row>
      <xdr:rowOff>164668</xdr:rowOff>
    </xdr:to>
    <xdr:sp macro="" textlink="">
      <xdr:nvSpPr>
        <xdr:cNvPr id="145" name="円/楕円 144"/>
        <xdr:cNvSpPr/>
      </xdr:nvSpPr>
      <xdr:spPr>
        <a:xfrm>
          <a:off x="1968500" y="91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9745</xdr:rowOff>
    </xdr:from>
    <xdr:ext cx="599010" cy="259045"/>
    <xdr:sp macro="" textlink="">
      <xdr:nvSpPr>
        <xdr:cNvPr id="146" name="テキスト ボックス 145"/>
        <xdr:cNvSpPr txBox="1"/>
      </xdr:nvSpPr>
      <xdr:spPr>
        <a:xfrm>
          <a:off x="1719794" y="892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125,890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116339</xdr:rowOff>
    </xdr:from>
    <xdr:to>
      <xdr:col>1</xdr:col>
      <xdr:colOff>485775</xdr:colOff>
      <xdr:row>54</xdr:row>
      <xdr:rowOff>46489</xdr:rowOff>
    </xdr:to>
    <xdr:sp macro="" textlink="">
      <xdr:nvSpPr>
        <xdr:cNvPr id="147" name="円/楕円 146"/>
        <xdr:cNvSpPr/>
      </xdr:nvSpPr>
      <xdr:spPr>
        <a:xfrm>
          <a:off x="1079500" y="92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63016</xdr:rowOff>
    </xdr:from>
    <xdr:ext cx="599010" cy="259045"/>
    <xdr:sp macro="" textlink="">
      <xdr:nvSpPr>
        <xdr:cNvPr id="148" name="テキスト ボックス 147"/>
        <xdr:cNvSpPr txBox="1"/>
      </xdr:nvSpPr>
      <xdr:spPr>
        <a:xfrm>
          <a:off x="830794" y="897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5" name="直線コネクタ 174"/>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6"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7" name="直線コネクタ 176"/>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8"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9" name="直線コネクタ 178"/>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22929</xdr:rowOff>
    </xdr:from>
    <xdr:to>
      <xdr:col>6</xdr:col>
      <xdr:colOff>511175</xdr:colOff>
      <xdr:row>76</xdr:row>
      <xdr:rowOff>59069</xdr:rowOff>
    </xdr:to>
    <xdr:cxnSp macro="">
      <xdr:nvCxnSpPr>
        <xdr:cNvPr id="180" name="直線コネクタ 179"/>
        <xdr:cNvCxnSpPr/>
      </xdr:nvCxnSpPr>
      <xdr:spPr>
        <a:xfrm flipV="1">
          <a:off x="3797300" y="13053129"/>
          <a:ext cx="8382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81"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2" name="フローチャート : 判断 181"/>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59069</xdr:rowOff>
    </xdr:from>
    <xdr:to>
      <xdr:col>5</xdr:col>
      <xdr:colOff>358775</xdr:colOff>
      <xdr:row>77</xdr:row>
      <xdr:rowOff>1974</xdr:rowOff>
    </xdr:to>
    <xdr:cxnSp macro="">
      <xdr:nvCxnSpPr>
        <xdr:cNvPr id="183" name="直線コネクタ 182"/>
        <xdr:cNvCxnSpPr/>
      </xdr:nvCxnSpPr>
      <xdr:spPr>
        <a:xfrm flipV="1">
          <a:off x="2908300" y="13089269"/>
          <a:ext cx="889000" cy="1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4" name="フローチャート : 判断 183"/>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5" name="テキスト ボックス 184"/>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154701</xdr:rowOff>
    </xdr:from>
    <xdr:to>
      <xdr:col>4</xdr:col>
      <xdr:colOff>155575</xdr:colOff>
      <xdr:row>77</xdr:row>
      <xdr:rowOff>1974</xdr:rowOff>
    </xdr:to>
    <xdr:cxnSp macro="">
      <xdr:nvCxnSpPr>
        <xdr:cNvPr id="186" name="直線コネクタ 185"/>
        <xdr:cNvCxnSpPr/>
      </xdr:nvCxnSpPr>
      <xdr:spPr>
        <a:xfrm>
          <a:off x="2019300" y="13184901"/>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7" name="フローチャート : 判断 186"/>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8" name="テキスト ボックス 187"/>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96320</xdr:rowOff>
    </xdr:from>
    <xdr:to>
      <xdr:col>2</xdr:col>
      <xdr:colOff>638175</xdr:colOff>
      <xdr:row>76</xdr:row>
      <xdr:rowOff>154701</xdr:rowOff>
    </xdr:to>
    <xdr:cxnSp macro="">
      <xdr:nvCxnSpPr>
        <xdr:cNvPr id="189" name="直線コネクタ 188"/>
        <xdr:cNvCxnSpPr/>
      </xdr:nvCxnSpPr>
      <xdr:spPr>
        <a:xfrm>
          <a:off x="1130300" y="12955070"/>
          <a:ext cx="889000" cy="22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90" name="フローチャート : 判断 189"/>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91" name="テキスト ボックス 190"/>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2" name="フローチャート : 判断 191"/>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3" name="テキスト ボックス 192"/>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143579</xdr:rowOff>
    </xdr:from>
    <xdr:to>
      <xdr:col>6</xdr:col>
      <xdr:colOff>561975</xdr:colOff>
      <xdr:row>76</xdr:row>
      <xdr:rowOff>73729</xdr:rowOff>
    </xdr:to>
    <xdr:sp macro="" textlink="">
      <xdr:nvSpPr>
        <xdr:cNvPr id="199" name="円/楕円 198"/>
        <xdr:cNvSpPr/>
      </xdr:nvSpPr>
      <xdr:spPr>
        <a:xfrm>
          <a:off x="4584700" y="13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166456</xdr:rowOff>
    </xdr:from>
    <xdr:ext cx="599010" cy="259045"/>
    <xdr:sp macro="" textlink="">
      <xdr:nvSpPr>
        <xdr:cNvPr id="200" name="民生費該当値テキスト"/>
        <xdr:cNvSpPr txBox="1"/>
      </xdr:nvSpPr>
      <xdr:spPr>
        <a:xfrm>
          <a:off x="4686300" y="128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8269</xdr:rowOff>
    </xdr:from>
    <xdr:to>
      <xdr:col>5</xdr:col>
      <xdr:colOff>409575</xdr:colOff>
      <xdr:row>76</xdr:row>
      <xdr:rowOff>109869</xdr:rowOff>
    </xdr:to>
    <xdr:sp macro="" textlink="">
      <xdr:nvSpPr>
        <xdr:cNvPr id="201" name="円/楕円 200"/>
        <xdr:cNvSpPr/>
      </xdr:nvSpPr>
      <xdr:spPr>
        <a:xfrm>
          <a:off x="3746500" y="130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126396</xdr:rowOff>
    </xdr:from>
    <xdr:ext cx="599010" cy="259045"/>
    <xdr:sp macro="" textlink="">
      <xdr:nvSpPr>
        <xdr:cNvPr id="202" name="テキスト ボックス 201"/>
        <xdr:cNvSpPr txBox="1"/>
      </xdr:nvSpPr>
      <xdr:spPr>
        <a:xfrm>
          <a:off x="3497794" y="128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122624</xdr:rowOff>
    </xdr:from>
    <xdr:to>
      <xdr:col>4</xdr:col>
      <xdr:colOff>206375</xdr:colOff>
      <xdr:row>77</xdr:row>
      <xdr:rowOff>52774</xdr:rowOff>
    </xdr:to>
    <xdr:sp macro="" textlink="">
      <xdr:nvSpPr>
        <xdr:cNvPr id="203" name="円/楕円 202"/>
        <xdr:cNvSpPr/>
      </xdr:nvSpPr>
      <xdr:spPr>
        <a:xfrm>
          <a:off x="2857500" y="131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69301</xdr:rowOff>
    </xdr:from>
    <xdr:ext cx="599010" cy="259045"/>
    <xdr:sp macro="" textlink="">
      <xdr:nvSpPr>
        <xdr:cNvPr id="204" name="テキスト ボックス 203"/>
        <xdr:cNvSpPr txBox="1"/>
      </xdr:nvSpPr>
      <xdr:spPr>
        <a:xfrm>
          <a:off x="2608794" y="129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103901</xdr:rowOff>
    </xdr:from>
    <xdr:to>
      <xdr:col>3</xdr:col>
      <xdr:colOff>3175</xdr:colOff>
      <xdr:row>77</xdr:row>
      <xdr:rowOff>34051</xdr:rowOff>
    </xdr:to>
    <xdr:sp macro="" textlink="">
      <xdr:nvSpPr>
        <xdr:cNvPr id="205" name="円/楕円 204"/>
        <xdr:cNvSpPr/>
      </xdr:nvSpPr>
      <xdr:spPr>
        <a:xfrm>
          <a:off x="1968500" y="131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50578</xdr:rowOff>
    </xdr:from>
    <xdr:ext cx="599010" cy="259045"/>
    <xdr:sp macro="" textlink="">
      <xdr:nvSpPr>
        <xdr:cNvPr id="206" name="テキスト ボックス 205"/>
        <xdr:cNvSpPr txBox="1"/>
      </xdr:nvSpPr>
      <xdr:spPr>
        <a:xfrm>
          <a:off x="1719794" y="129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45520</xdr:rowOff>
    </xdr:from>
    <xdr:to>
      <xdr:col>1</xdr:col>
      <xdr:colOff>485775</xdr:colOff>
      <xdr:row>75</xdr:row>
      <xdr:rowOff>147120</xdr:rowOff>
    </xdr:to>
    <xdr:sp macro="" textlink="">
      <xdr:nvSpPr>
        <xdr:cNvPr id="207" name="円/楕円 206"/>
        <xdr:cNvSpPr/>
      </xdr:nvSpPr>
      <xdr:spPr>
        <a:xfrm>
          <a:off x="1079500" y="129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163647</xdr:rowOff>
    </xdr:from>
    <xdr:ext cx="599010" cy="259045"/>
    <xdr:sp macro="" textlink="">
      <xdr:nvSpPr>
        <xdr:cNvPr id="208" name="テキスト ボックス 207"/>
        <xdr:cNvSpPr txBox="1"/>
      </xdr:nvSpPr>
      <xdr:spPr>
        <a:xfrm>
          <a:off x="830794" y="1267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87961</xdr:rowOff>
    </xdr:from>
    <xdr:to>
      <xdr:col>6</xdr:col>
      <xdr:colOff>511175</xdr:colOff>
      <xdr:row>97</xdr:row>
      <xdr:rowOff>117793</xdr:rowOff>
    </xdr:to>
    <xdr:cxnSp macro="">
      <xdr:nvCxnSpPr>
        <xdr:cNvPr id="237" name="直線コネクタ 236"/>
        <xdr:cNvCxnSpPr/>
      </xdr:nvCxnSpPr>
      <xdr:spPr>
        <a:xfrm flipV="1">
          <a:off x="3797300" y="16718611"/>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8"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117793</xdr:rowOff>
    </xdr:from>
    <xdr:to>
      <xdr:col>5</xdr:col>
      <xdr:colOff>358775</xdr:colOff>
      <xdr:row>97</xdr:row>
      <xdr:rowOff>152940</xdr:rowOff>
    </xdr:to>
    <xdr:cxnSp macro="">
      <xdr:nvCxnSpPr>
        <xdr:cNvPr id="240" name="直線コネクタ 239"/>
        <xdr:cNvCxnSpPr/>
      </xdr:nvCxnSpPr>
      <xdr:spPr>
        <a:xfrm flipV="1">
          <a:off x="2908300" y="16748443"/>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2" name="テキスト ボックス 241"/>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152940</xdr:rowOff>
    </xdr:from>
    <xdr:to>
      <xdr:col>4</xdr:col>
      <xdr:colOff>155575</xdr:colOff>
      <xdr:row>97</xdr:row>
      <xdr:rowOff>154715</xdr:rowOff>
    </xdr:to>
    <xdr:cxnSp macro="">
      <xdr:nvCxnSpPr>
        <xdr:cNvPr id="243" name="直線コネクタ 242"/>
        <xdr:cNvCxnSpPr/>
      </xdr:nvCxnSpPr>
      <xdr:spPr>
        <a:xfrm flipV="1">
          <a:off x="2019300" y="16783590"/>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5" name="テキスト ボックス 244"/>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154715</xdr:rowOff>
    </xdr:from>
    <xdr:to>
      <xdr:col>2</xdr:col>
      <xdr:colOff>638175</xdr:colOff>
      <xdr:row>98</xdr:row>
      <xdr:rowOff>16949</xdr:rowOff>
    </xdr:to>
    <xdr:cxnSp macro="">
      <xdr:nvCxnSpPr>
        <xdr:cNvPr id="246" name="直線コネクタ 245"/>
        <xdr:cNvCxnSpPr/>
      </xdr:nvCxnSpPr>
      <xdr:spPr>
        <a:xfrm flipV="1">
          <a:off x="1130300" y="16785365"/>
          <a:ext cx="889000" cy="3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8" name="テキスト ボックス 247"/>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50" name="テキスト ボックス 249"/>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37161</xdr:rowOff>
    </xdr:from>
    <xdr:to>
      <xdr:col>6</xdr:col>
      <xdr:colOff>561975</xdr:colOff>
      <xdr:row>97</xdr:row>
      <xdr:rowOff>138761</xdr:rowOff>
    </xdr:to>
    <xdr:sp macro="" textlink="">
      <xdr:nvSpPr>
        <xdr:cNvPr id="256" name="円/楕円 255"/>
        <xdr:cNvSpPr/>
      </xdr:nvSpPr>
      <xdr:spPr>
        <a:xfrm>
          <a:off x="45847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60038</xdr:rowOff>
    </xdr:from>
    <xdr:ext cx="534377" cy="259045"/>
    <xdr:sp macro="" textlink="">
      <xdr:nvSpPr>
        <xdr:cNvPr id="257" name="衛生費該当値テキスト"/>
        <xdr:cNvSpPr txBox="1"/>
      </xdr:nvSpPr>
      <xdr:spPr>
        <a:xfrm>
          <a:off x="4686300" y="165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66993</xdr:rowOff>
    </xdr:from>
    <xdr:to>
      <xdr:col>5</xdr:col>
      <xdr:colOff>409575</xdr:colOff>
      <xdr:row>97</xdr:row>
      <xdr:rowOff>168593</xdr:rowOff>
    </xdr:to>
    <xdr:sp macro="" textlink="">
      <xdr:nvSpPr>
        <xdr:cNvPr id="258" name="円/楕円 257"/>
        <xdr:cNvSpPr/>
      </xdr:nvSpPr>
      <xdr:spPr>
        <a:xfrm>
          <a:off x="3746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13670</xdr:rowOff>
    </xdr:from>
    <xdr:ext cx="534377" cy="259045"/>
    <xdr:sp macro="" textlink="">
      <xdr:nvSpPr>
        <xdr:cNvPr id="259" name="テキスト ボックス 258"/>
        <xdr:cNvSpPr txBox="1"/>
      </xdr:nvSpPr>
      <xdr:spPr>
        <a:xfrm>
          <a:off x="3530111" y="164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102140</xdr:rowOff>
    </xdr:from>
    <xdr:to>
      <xdr:col>4</xdr:col>
      <xdr:colOff>206375</xdr:colOff>
      <xdr:row>98</xdr:row>
      <xdr:rowOff>32290</xdr:rowOff>
    </xdr:to>
    <xdr:sp macro="" textlink="">
      <xdr:nvSpPr>
        <xdr:cNvPr id="260" name="円/楕円 259"/>
        <xdr:cNvSpPr/>
      </xdr:nvSpPr>
      <xdr:spPr>
        <a:xfrm>
          <a:off x="2857500" y="167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48817</xdr:rowOff>
    </xdr:from>
    <xdr:ext cx="534377" cy="259045"/>
    <xdr:sp macro="" textlink="">
      <xdr:nvSpPr>
        <xdr:cNvPr id="261" name="テキスト ボックス 260"/>
        <xdr:cNvSpPr txBox="1"/>
      </xdr:nvSpPr>
      <xdr:spPr>
        <a:xfrm>
          <a:off x="2641111" y="165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103915</xdr:rowOff>
    </xdr:from>
    <xdr:to>
      <xdr:col>3</xdr:col>
      <xdr:colOff>3175</xdr:colOff>
      <xdr:row>98</xdr:row>
      <xdr:rowOff>34065</xdr:rowOff>
    </xdr:to>
    <xdr:sp macro="" textlink="">
      <xdr:nvSpPr>
        <xdr:cNvPr id="262" name="円/楕円 261"/>
        <xdr:cNvSpPr/>
      </xdr:nvSpPr>
      <xdr:spPr>
        <a:xfrm>
          <a:off x="1968500" y="16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50592</xdr:rowOff>
    </xdr:from>
    <xdr:ext cx="534377" cy="259045"/>
    <xdr:sp macro="" textlink="">
      <xdr:nvSpPr>
        <xdr:cNvPr id="263" name="テキスト ボックス 262"/>
        <xdr:cNvSpPr txBox="1"/>
      </xdr:nvSpPr>
      <xdr:spPr>
        <a:xfrm>
          <a:off x="1752111" y="165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137599</xdr:rowOff>
    </xdr:from>
    <xdr:to>
      <xdr:col>1</xdr:col>
      <xdr:colOff>485775</xdr:colOff>
      <xdr:row>98</xdr:row>
      <xdr:rowOff>67749</xdr:rowOff>
    </xdr:to>
    <xdr:sp macro="" textlink="">
      <xdr:nvSpPr>
        <xdr:cNvPr id="264" name="円/楕円 263"/>
        <xdr:cNvSpPr/>
      </xdr:nvSpPr>
      <xdr:spPr>
        <a:xfrm>
          <a:off x="1079500" y="16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84276</xdr:rowOff>
    </xdr:from>
    <xdr:ext cx="534377" cy="259045"/>
    <xdr:sp macro="" textlink="">
      <xdr:nvSpPr>
        <xdr:cNvPr id="265" name="テキスト ボックス 264"/>
        <xdr:cNvSpPr txBox="1"/>
      </xdr:nvSpPr>
      <xdr:spPr>
        <a:xfrm>
          <a:off x="863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106934</xdr:rowOff>
    </xdr:from>
    <xdr:to>
      <xdr:col>15</xdr:col>
      <xdr:colOff>180975</xdr:colOff>
      <xdr:row>35</xdr:row>
      <xdr:rowOff>28829</xdr:rowOff>
    </xdr:to>
    <xdr:cxnSp macro="">
      <xdr:nvCxnSpPr>
        <xdr:cNvPr id="294" name="直線コネクタ 293"/>
        <xdr:cNvCxnSpPr/>
      </xdr:nvCxnSpPr>
      <xdr:spPr>
        <a:xfrm>
          <a:off x="9639300" y="5936234"/>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5"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106934</xdr:rowOff>
    </xdr:from>
    <xdr:to>
      <xdr:col>14</xdr:col>
      <xdr:colOff>28575</xdr:colOff>
      <xdr:row>37</xdr:row>
      <xdr:rowOff>24638</xdr:rowOff>
    </xdr:to>
    <xdr:cxnSp macro="">
      <xdr:nvCxnSpPr>
        <xdr:cNvPr id="297" name="直線コネクタ 296"/>
        <xdr:cNvCxnSpPr/>
      </xdr:nvCxnSpPr>
      <xdr:spPr>
        <a:xfrm flipV="1">
          <a:off x="8750300" y="5936234"/>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9" name="テキスト ボックス 298"/>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167894</xdr:rowOff>
    </xdr:from>
    <xdr:to>
      <xdr:col>12</xdr:col>
      <xdr:colOff>511175</xdr:colOff>
      <xdr:row>37</xdr:row>
      <xdr:rowOff>24638</xdr:rowOff>
    </xdr:to>
    <xdr:cxnSp macro="">
      <xdr:nvCxnSpPr>
        <xdr:cNvPr id="300" name="直線コネクタ 299"/>
        <xdr:cNvCxnSpPr/>
      </xdr:nvCxnSpPr>
      <xdr:spPr>
        <a:xfrm>
          <a:off x="7861300" y="6168644"/>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167894</xdr:rowOff>
    </xdr:from>
    <xdr:to>
      <xdr:col>11</xdr:col>
      <xdr:colOff>307975</xdr:colOff>
      <xdr:row>36</xdr:row>
      <xdr:rowOff>111125</xdr:rowOff>
    </xdr:to>
    <xdr:cxnSp macro="">
      <xdr:nvCxnSpPr>
        <xdr:cNvPr id="303" name="直線コネクタ 302"/>
        <xdr:cNvCxnSpPr/>
      </xdr:nvCxnSpPr>
      <xdr:spPr>
        <a:xfrm flipV="1">
          <a:off x="6972300" y="6168644"/>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5" name="テキスト ボックス 304"/>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7" name="テキスト ボックス 306"/>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149479</xdr:rowOff>
    </xdr:from>
    <xdr:to>
      <xdr:col>15</xdr:col>
      <xdr:colOff>231775</xdr:colOff>
      <xdr:row>35</xdr:row>
      <xdr:rowOff>79629</xdr:rowOff>
    </xdr:to>
    <xdr:sp macro="" textlink="">
      <xdr:nvSpPr>
        <xdr:cNvPr id="313" name="円/楕円 312"/>
        <xdr:cNvSpPr/>
      </xdr:nvSpPr>
      <xdr:spPr>
        <a:xfrm>
          <a:off x="104267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906</xdr:rowOff>
    </xdr:from>
    <xdr:ext cx="469744" cy="259045"/>
    <xdr:sp macro="" textlink="">
      <xdr:nvSpPr>
        <xdr:cNvPr id="314" name="労働費該当値テキスト"/>
        <xdr:cNvSpPr txBox="1"/>
      </xdr:nvSpPr>
      <xdr:spPr>
        <a:xfrm>
          <a:off x="10528300"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56134</xdr:rowOff>
    </xdr:from>
    <xdr:to>
      <xdr:col>14</xdr:col>
      <xdr:colOff>79375</xdr:colOff>
      <xdr:row>34</xdr:row>
      <xdr:rowOff>157734</xdr:rowOff>
    </xdr:to>
    <xdr:sp macro="" textlink="">
      <xdr:nvSpPr>
        <xdr:cNvPr id="315" name="円/楕円 314"/>
        <xdr:cNvSpPr/>
      </xdr:nvSpPr>
      <xdr:spPr>
        <a:xfrm>
          <a:off x="9588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2811</xdr:rowOff>
    </xdr:from>
    <xdr:ext cx="469744" cy="259045"/>
    <xdr:sp macro="" textlink="">
      <xdr:nvSpPr>
        <xdr:cNvPr id="316" name="テキスト ボックス 315"/>
        <xdr:cNvSpPr txBox="1"/>
      </xdr:nvSpPr>
      <xdr:spPr>
        <a:xfrm>
          <a:off x="9404427"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145288</xdr:rowOff>
    </xdr:from>
    <xdr:to>
      <xdr:col>12</xdr:col>
      <xdr:colOff>561975</xdr:colOff>
      <xdr:row>37</xdr:row>
      <xdr:rowOff>75438</xdr:rowOff>
    </xdr:to>
    <xdr:sp macro="" textlink="">
      <xdr:nvSpPr>
        <xdr:cNvPr id="317" name="円/楕円 316"/>
        <xdr:cNvSpPr/>
      </xdr:nvSpPr>
      <xdr:spPr>
        <a:xfrm>
          <a:off x="8699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66565</xdr:rowOff>
    </xdr:from>
    <xdr:ext cx="378565" cy="259045"/>
    <xdr:sp macro="" textlink="">
      <xdr:nvSpPr>
        <xdr:cNvPr id="318" name="テキスト ボックス 317"/>
        <xdr:cNvSpPr txBox="1"/>
      </xdr:nvSpPr>
      <xdr:spPr>
        <a:xfrm>
          <a:off x="8561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117094</xdr:rowOff>
    </xdr:from>
    <xdr:to>
      <xdr:col>11</xdr:col>
      <xdr:colOff>358775</xdr:colOff>
      <xdr:row>36</xdr:row>
      <xdr:rowOff>47244</xdr:rowOff>
    </xdr:to>
    <xdr:sp macro="" textlink="">
      <xdr:nvSpPr>
        <xdr:cNvPr id="319" name="円/楕円 318"/>
        <xdr:cNvSpPr/>
      </xdr:nvSpPr>
      <xdr:spPr>
        <a:xfrm>
          <a:off x="7810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63771</xdr:rowOff>
    </xdr:from>
    <xdr:ext cx="469744" cy="259045"/>
    <xdr:sp macro="" textlink="">
      <xdr:nvSpPr>
        <xdr:cNvPr id="320" name="テキスト ボックス 319"/>
        <xdr:cNvSpPr txBox="1"/>
      </xdr:nvSpPr>
      <xdr:spPr>
        <a:xfrm>
          <a:off x="7626427"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60325</xdr:rowOff>
    </xdr:from>
    <xdr:to>
      <xdr:col>10</xdr:col>
      <xdr:colOff>155575</xdr:colOff>
      <xdr:row>36</xdr:row>
      <xdr:rowOff>161925</xdr:rowOff>
    </xdr:to>
    <xdr:sp macro="" textlink="">
      <xdr:nvSpPr>
        <xdr:cNvPr id="321" name="円/楕円 320"/>
        <xdr:cNvSpPr/>
      </xdr:nvSpPr>
      <xdr:spPr>
        <a:xfrm>
          <a:off x="6921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153052</xdr:rowOff>
    </xdr:from>
    <xdr:ext cx="469744" cy="259045"/>
    <xdr:sp macro="" textlink="">
      <xdr:nvSpPr>
        <xdr:cNvPr id="322" name="テキスト ボックス 321"/>
        <xdr:cNvSpPr txBox="1"/>
      </xdr:nvSpPr>
      <xdr:spPr>
        <a:xfrm>
          <a:off x="6737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119793</xdr:rowOff>
    </xdr:from>
    <xdr:to>
      <xdr:col>15</xdr:col>
      <xdr:colOff>180975</xdr:colOff>
      <xdr:row>56</xdr:row>
      <xdr:rowOff>130213</xdr:rowOff>
    </xdr:to>
    <xdr:cxnSp macro="">
      <xdr:nvCxnSpPr>
        <xdr:cNvPr id="351" name="直線コネクタ 350"/>
        <xdr:cNvCxnSpPr/>
      </xdr:nvCxnSpPr>
      <xdr:spPr>
        <a:xfrm flipV="1">
          <a:off x="9639300" y="9720993"/>
          <a:ext cx="8382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2"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120517</xdr:rowOff>
    </xdr:from>
    <xdr:to>
      <xdr:col>14</xdr:col>
      <xdr:colOff>28575</xdr:colOff>
      <xdr:row>56</xdr:row>
      <xdr:rowOff>130213</xdr:rowOff>
    </xdr:to>
    <xdr:cxnSp macro="">
      <xdr:nvCxnSpPr>
        <xdr:cNvPr id="354" name="直線コネクタ 353"/>
        <xdr:cNvCxnSpPr/>
      </xdr:nvCxnSpPr>
      <xdr:spPr>
        <a:xfrm>
          <a:off x="8750300" y="9721717"/>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6" name="テキスト ボックス 355"/>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70206</xdr:rowOff>
    </xdr:from>
    <xdr:to>
      <xdr:col>12</xdr:col>
      <xdr:colOff>511175</xdr:colOff>
      <xdr:row>56</xdr:row>
      <xdr:rowOff>120517</xdr:rowOff>
    </xdr:to>
    <xdr:cxnSp macro="">
      <xdr:nvCxnSpPr>
        <xdr:cNvPr id="357" name="直線コネクタ 356"/>
        <xdr:cNvCxnSpPr/>
      </xdr:nvCxnSpPr>
      <xdr:spPr>
        <a:xfrm>
          <a:off x="7861300" y="9499956"/>
          <a:ext cx="889000" cy="2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9" name="テキスト ボックス 358"/>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70206</xdr:rowOff>
    </xdr:from>
    <xdr:to>
      <xdr:col>11</xdr:col>
      <xdr:colOff>307975</xdr:colOff>
      <xdr:row>56</xdr:row>
      <xdr:rowOff>62529</xdr:rowOff>
    </xdr:to>
    <xdr:cxnSp macro="">
      <xdr:nvCxnSpPr>
        <xdr:cNvPr id="360" name="直線コネクタ 359"/>
        <xdr:cNvCxnSpPr/>
      </xdr:nvCxnSpPr>
      <xdr:spPr>
        <a:xfrm flipV="1">
          <a:off x="6972300" y="9499956"/>
          <a:ext cx="889000" cy="1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2" name="テキスト ボックス 361"/>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4" name="テキスト ボックス 363"/>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68993</xdr:rowOff>
    </xdr:from>
    <xdr:to>
      <xdr:col>15</xdr:col>
      <xdr:colOff>231775</xdr:colOff>
      <xdr:row>56</xdr:row>
      <xdr:rowOff>170593</xdr:rowOff>
    </xdr:to>
    <xdr:sp macro="" textlink="">
      <xdr:nvSpPr>
        <xdr:cNvPr id="370" name="円/楕円 369"/>
        <xdr:cNvSpPr/>
      </xdr:nvSpPr>
      <xdr:spPr>
        <a:xfrm>
          <a:off x="10426700" y="96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91870</xdr:rowOff>
    </xdr:from>
    <xdr:ext cx="534377" cy="259045"/>
    <xdr:sp macro="" textlink="">
      <xdr:nvSpPr>
        <xdr:cNvPr id="371" name="農林水産業費該当値テキスト"/>
        <xdr:cNvSpPr txBox="1"/>
      </xdr:nvSpPr>
      <xdr:spPr>
        <a:xfrm>
          <a:off x="10528300" y="95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79413</xdr:rowOff>
    </xdr:from>
    <xdr:to>
      <xdr:col>14</xdr:col>
      <xdr:colOff>79375</xdr:colOff>
      <xdr:row>57</xdr:row>
      <xdr:rowOff>9563</xdr:rowOff>
    </xdr:to>
    <xdr:sp macro="" textlink="">
      <xdr:nvSpPr>
        <xdr:cNvPr id="372" name="円/楕円 371"/>
        <xdr:cNvSpPr/>
      </xdr:nvSpPr>
      <xdr:spPr>
        <a:xfrm>
          <a:off x="9588500" y="96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26090</xdr:rowOff>
    </xdr:from>
    <xdr:ext cx="534377" cy="259045"/>
    <xdr:sp macro="" textlink="">
      <xdr:nvSpPr>
        <xdr:cNvPr id="373" name="テキスト ボックス 372"/>
        <xdr:cNvSpPr txBox="1"/>
      </xdr:nvSpPr>
      <xdr:spPr>
        <a:xfrm>
          <a:off x="9372111" y="9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69717</xdr:rowOff>
    </xdr:from>
    <xdr:to>
      <xdr:col>12</xdr:col>
      <xdr:colOff>561975</xdr:colOff>
      <xdr:row>56</xdr:row>
      <xdr:rowOff>171317</xdr:rowOff>
    </xdr:to>
    <xdr:sp macro="" textlink="">
      <xdr:nvSpPr>
        <xdr:cNvPr id="374" name="円/楕円 373"/>
        <xdr:cNvSpPr/>
      </xdr:nvSpPr>
      <xdr:spPr>
        <a:xfrm>
          <a:off x="8699500" y="9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16394</xdr:rowOff>
    </xdr:from>
    <xdr:ext cx="534377" cy="259045"/>
    <xdr:sp macro="" textlink="">
      <xdr:nvSpPr>
        <xdr:cNvPr id="375" name="テキスト ボックス 374"/>
        <xdr:cNvSpPr txBox="1"/>
      </xdr:nvSpPr>
      <xdr:spPr>
        <a:xfrm>
          <a:off x="8483111" y="94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19406</xdr:rowOff>
    </xdr:from>
    <xdr:to>
      <xdr:col>11</xdr:col>
      <xdr:colOff>358775</xdr:colOff>
      <xdr:row>55</xdr:row>
      <xdr:rowOff>121006</xdr:rowOff>
    </xdr:to>
    <xdr:sp macro="" textlink="">
      <xdr:nvSpPr>
        <xdr:cNvPr id="376" name="円/楕円 375"/>
        <xdr:cNvSpPr/>
      </xdr:nvSpPr>
      <xdr:spPr>
        <a:xfrm>
          <a:off x="7810500" y="94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137533</xdr:rowOff>
    </xdr:from>
    <xdr:ext cx="534377" cy="259045"/>
    <xdr:sp macro="" textlink="">
      <xdr:nvSpPr>
        <xdr:cNvPr id="377" name="テキスト ボックス 376"/>
        <xdr:cNvSpPr txBox="1"/>
      </xdr:nvSpPr>
      <xdr:spPr>
        <a:xfrm>
          <a:off x="7594111" y="92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11729</xdr:rowOff>
    </xdr:from>
    <xdr:to>
      <xdr:col>10</xdr:col>
      <xdr:colOff>155575</xdr:colOff>
      <xdr:row>56</xdr:row>
      <xdr:rowOff>113329</xdr:rowOff>
    </xdr:to>
    <xdr:sp macro="" textlink="">
      <xdr:nvSpPr>
        <xdr:cNvPr id="378" name="円/楕円 377"/>
        <xdr:cNvSpPr/>
      </xdr:nvSpPr>
      <xdr:spPr>
        <a:xfrm>
          <a:off x="6921500" y="96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129856</xdr:rowOff>
    </xdr:from>
    <xdr:ext cx="534377" cy="259045"/>
    <xdr:sp macro="" textlink="">
      <xdr:nvSpPr>
        <xdr:cNvPr id="379" name="テキスト ボックス 378"/>
        <xdr:cNvSpPr txBox="1"/>
      </xdr:nvSpPr>
      <xdr:spPr>
        <a:xfrm>
          <a:off x="6705111" y="93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133947</xdr:rowOff>
    </xdr:from>
    <xdr:to>
      <xdr:col>15</xdr:col>
      <xdr:colOff>180975</xdr:colOff>
      <xdr:row>73</xdr:row>
      <xdr:rowOff>120002</xdr:rowOff>
    </xdr:to>
    <xdr:cxnSp macro="">
      <xdr:nvCxnSpPr>
        <xdr:cNvPr id="408" name="直線コネクタ 407"/>
        <xdr:cNvCxnSpPr/>
      </xdr:nvCxnSpPr>
      <xdr:spPr>
        <a:xfrm>
          <a:off x="9639300" y="12478347"/>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9"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133947</xdr:rowOff>
    </xdr:from>
    <xdr:to>
      <xdr:col>14</xdr:col>
      <xdr:colOff>28575</xdr:colOff>
      <xdr:row>73</xdr:row>
      <xdr:rowOff>27000</xdr:rowOff>
    </xdr:to>
    <xdr:cxnSp macro="">
      <xdr:nvCxnSpPr>
        <xdr:cNvPr id="411" name="直線コネクタ 410"/>
        <xdr:cNvCxnSpPr/>
      </xdr:nvCxnSpPr>
      <xdr:spPr>
        <a:xfrm flipV="1">
          <a:off x="8750300" y="12478347"/>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3" name="テキスト ボックス 412"/>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27000</xdr:rowOff>
    </xdr:from>
    <xdr:to>
      <xdr:col>12</xdr:col>
      <xdr:colOff>511175</xdr:colOff>
      <xdr:row>74</xdr:row>
      <xdr:rowOff>56794</xdr:rowOff>
    </xdr:to>
    <xdr:cxnSp macro="">
      <xdr:nvCxnSpPr>
        <xdr:cNvPr id="414" name="直線コネクタ 413"/>
        <xdr:cNvCxnSpPr/>
      </xdr:nvCxnSpPr>
      <xdr:spPr>
        <a:xfrm flipV="1">
          <a:off x="7861300" y="12542850"/>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6" name="テキスト ボックス 415"/>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56794</xdr:rowOff>
    </xdr:from>
    <xdr:to>
      <xdr:col>11</xdr:col>
      <xdr:colOff>307975</xdr:colOff>
      <xdr:row>74</xdr:row>
      <xdr:rowOff>83007</xdr:rowOff>
    </xdr:to>
    <xdr:cxnSp macro="">
      <xdr:nvCxnSpPr>
        <xdr:cNvPr id="417" name="直線コネクタ 416"/>
        <xdr:cNvCxnSpPr/>
      </xdr:nvCxnSpPr>
      <xdr:spPr>
        <a:xfrm flipV="1">
          <a:off x="6972300" y="12744094"/>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9" name="テキスト ボックス 418"/>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1" name="テキスト ボックス 420"/>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69202</xdr:rowOff>
    </xdr:from>
    <xdr:to>
      <xdr:col>15</xdr:col>
      <xdr:colOff>231775</xdr:colOff>
      <xdr:row>73</xdr:row>
      <xdr:rowOff>170802</xdr:rowOff>
    </xdr:to>
    <xdr:sp macro="" textlink="">
      <xdr:nvSpPr>
        <xdr:cNvPr id="427" name="円/楕円 426"/>
        <xdr:cNvSpPr/>
      </xdr:nvSpPr>
      <xdr:spPr>
        <a:xfrm>
          <a:off x="10426700" y="125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92079</xdr:rowOff>
    </xdr:from>
    <xdr:ext cx="534377" cy="259045"/>
    <xdr:sp macro="" textlink="">
      <xdr:nvSpPr>
        <xdr:cNvPr id="428" name="商工費該当値テキスト"/>
        <xdr:cNvSpPr txBox="1"/>
      </xdr:nvSpPr>
      <xdr:spPr>
        <a:xfrm>
          <a:off x="10528300" y="124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83147</xdr:rowOff>
    </xdr:from>
    <xdr:to>
      <xdr:col>14</xdr:col>
      <xdr:colOff>79375</xdr:colOff>
      <xdr:row>73</xdr:row>
      <xdr:rowOff>13297</xdr:rowOff>
    </xdr:to>
    <xdr:sp macro="" textlink="">
      <xdr:nvSpPr>
        <xdr:cNvPr id="429" name="円/楕円 428"/>
        <xdr:cNvSpPr/>
      </xdr:nvSpPr>
      <xdr:spPr>
        <a:xfrm>
          <a:off x="9588500" y="124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29824</xdr:rowOff>
    </xdr:from>
    <xdr:ext cx="534377" cy="259045"/>
    <xdr:sp macro="" textlink="">
      <xdr:nvSpPr>
        <xdr:cNvPr id="430" name="テキスト ボックス 429"/>
        <xdr:cNvSpPr txBox="1"/>
      </xdr:nvSpPr>
      <xdr:spPr>
        <a:xfrm>
          <a:off x="9372111" y="122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147650</xdr:rowOff>
    </xdr:from>
    <xdr:to>
      <xdr:col>12</xdr:col>
      <xdr:colOff>561975</xdr:colOff>
      <xdr:row>73</xdr:row>
      <xdr:rowOff>77800</xdr:rowOff>
    </xdr:to>
    <xdr:sp macro="" textlink="">
      <xdr:nvSpPr>
        <xdr:cNvPr id="431" name="円/楕円 430"/>
        <xdr:cNvSpPr/>
      </xdr:nvSpPr>
      <xdr:spPr>
        <a:xfrm>
          <a:off x="8699500" y="124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94327</xdr:rowOff>
    </xdr:from>
    <xdr:ext cx="534377" cy="259045"/>
    <xdr:sp macro="" textlink="">
      <xdr:nvSpPr>
        <xdr:cNvPr id="432" name="テキスト ボックス 431"/>
        <xdr:cNvSpPr txBox="1"/>
      </xdr:nvSpPr>
      <xdr:spPr>
        <a:xfrm>
          <a:off x="8483111" y="122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5994</xdr:rowOff>
    </xdr:from>
    <xdr:to>
      <xdr:col>11</xdr:col>
      <xdr:colOff>358775</xdr:colOff>
      <xdr:row>74</xdr:row>
      <xdr:rowOff>107594</xdr:rowOff>
    </xdr:to>
    <xdr:sp macro="" textlink="">
      <xdr:nvSpPr>
        <xdr:cNvPr id="433" name="円/楕円 432"/>
        <xdr:cNvSpPr/>
      </xdr:nvSpPr>
      <xdr:spPr>
        <a:xfrm>
          <a:off x="7810500" y="12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124121</xdr:rowOff>
    </xdr:from>
    <xdr:ext cx="534377" cy="259045"/>
    <xdr:sp macro="" textlink="">
      <xdr:nvSpPr>
        <xdr:cNvPr id="434" name="テキスト ボックス 433"/>
        <xdr:cNvSpPr txBox="1"/>
      </xdr:nvSpPr>
      <xdr:spPr>
        <a:xfrm>
          <a:off x="7594111" y="124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32207</xdr:rowOff>
    </xdr:from>
    <xdr:to>
      <xdr:col>10</xdr:col>
      <xdr:colOff>155575</xdr:colOff>
      <xdr:row>74</xdr:row>
      <xdr:rowOff>133807</xdr:rowOff>
    </xdr:to>
    <xdr:sp macro="" textlink="">
      <xdr:nvSpPr>
        <xdr:cNvPr id="435" name="円/楕円 434"/>
        <xdr:cNvSpPr/>
      </xdr:nvSpPr>
      <xdr:spPr>
        <a:xfrm>
          <a:off x="6921500" y="127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150334</xdr:rowOff>
    </xdr:from>
    <xdr:ext cx="534377" cy="259045"/>
    <xdr:sp macro="" textlink="">
      <xdr:nvSpPr>
        <xdr:cNvPr id="436" name="テキスト ボックス 435"/>
        <xdr:cNvSpPr txBox="1"/>
      </xdr:nvSpPr>
      <xdr:spPr>
        <a:xfrm>
          <a:off x="6705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78845</xdr:rowOff>
    </xdr:from>
    <xdr:to>
      <xdr:col>15</xdr:col>
      <xdr:colOff>180975</xdr:colOff>
      <xdr:row>93</xdr:row>
      <xdr:rowOff>124040</xdr:rowOff>
    </xdr:to>
    <xdr:cxnSp macro="">
      <xdr:nvCxnSpPr>
        <xdr:cNvPr id="469" name="直線コネクタ 468"/>
        <xdr:cNvCxnSpPr/>
      </xdr:nvCxnSpPr>
      <xdr:spPr>
        <a:xfrm flipV="1">
          <a:off x="9639300" y="15852245"/>
          <a:ext cx="838200" cy="2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124040</xdr:rowOff>
    </xdr:from>
    <xdr:to>
      <xdr:col>14</xdr:col>
      <xdr:colOff>28575</xdr:colOff>
      <xdr:row>93</xdr:row>
      <xdr:rowOff>148816</xdr:rowOff>
    </xdr:to>
    <xdr:cxnSp macro="">
      <xdr:nvCxnSpPr>
        <xdr:cNvPr id="472" name="直線コネクタ 471"/>
        <xdr:cNvCxnSpPr/>
      </xdr:nvCxnSpPr>
      <xdr:spPr>
        <a:xfrm flipV="1">
          <a:off x="8750300" y="1606889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4" name="テキスト ボックス 473"/>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65967</xdr:rowOff>
    </xdr:from>
    <xdr:to>
      <xdr:col>12</xdr:col>
      <xdr:colOff>511175</xdr:colOff>
      <xdr:row>93</xdr:row>
      <xdr:rowOff>148816</xdr:rowOff>
    </xdr:to>
    <xdr:cxnSp macro="">
      <xdr:nvCxnSpPr>
        <xdr:cNvPr id="475" name="直線コネクタ 474"/>
        <xdr:cNvCxnSpPr/>
      </xdr:nvCxnSpPr>
      <xdr:spPr>
        <a:xfrm>
          <a:off x="7861300" y="16010817"/>
          <a:ext cx="889000" cy="8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7" name="テキスト ボックス 476"/>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65967</xdr:rowOff>
    </xdr:from>
    <xdr:to>
      <xdr:col>11</xdr:col>
      <xdr:colOff>307975</xdr:colOff>
      <xdr:row>94</xdr:row>
      <xdr:rowOff>166599</xdr:rowOff>
    </xdr:to>
    <xdr:cxnSp macro="">
      <xdr:nvCxnSpPr>
        <xdr:cNvPr id="478" name="直線コネクタ 477"/>
        <xdr:cNvCxnSpPr/>
      </xdr:nvCxnSpPr>
      <xdr:spPr>
        <a:xfrm flipV="1">
          <a:off x="6972300" y="16010817"/>
          <a:ext cx="889000" cy="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80" name="テキスト ボックス 479"/>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2" name="テキスト ボックス 481"/>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28045</xdr:rowOff>
    </xdr:from>
    <xdr:to>
      <xdr:col>15</xdr:col>
      <xdr:colOff>231775</xdr:colOff>
      <xdr:row>92</xdr:row>
      <xdr:rowOff>129645</xdr:rowOff>
    </xdr:to>
    <xdr:sp macro="" textlink="">
      <xdr:nvSpPr>
        <xdr:cNvPr id="488" name="円/楕円 487"/>
        <xdr:cNvSpPr/>
      </xdr:nvSpPr>
      <xdr:spPr>
        <a:xfrm>
          <a:off x="10426700" y="158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50922</xdr:rowOff>
    </xdr:from>
    <xdr:ext cx="599010" cy="259045"/>
    <xdr:sp macro="" textlink="">
      <xdr:nvSpPr>
        <xdr:cNvPr id="489" name="土木費該当値テキスト"/>
        <xdr:cNvSpPr txBox="1"/>
      </xdr:nvSpPr>
      <xdr:spPr>
        <a:xfrm>
          <a:off x="10528300" y="1565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132,389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73240</xdr:rowOff>
    </xdr:from>
    <xdr:to>
      <xdr:col>14</xdr:col>
      <xdr:colOff>79375</xdr:colOff>
      <xdr:row>94</xdr:row>
      <xdr:rowOff>3390</xdr:rowOff>
    </xdr:to>
    <xdr:sp macro="" textlink="">
      <xdr:nvSpPr>
        <xdr:cNvPr id="490" name="円/楕円 489"/>
        <xdr:cNvSpPr/>
      </xdr:nvSpPr>
      <xdr:spPr>
        <a:xfrm>
          <a:off x="9588500" y="160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19917</xdr:rowOff>
    </xdr:from>
    <xdr:ext cx="599010" cy="259045"/>
    <xdr:sp macro="" textlink="">
      <xdr:nvSpPr>
        <xdr:cNvPr id="491" name="テキスト ボックス 490"/>
        <xdr:cNvSpPr txBox="1"/>
      </xdr:nvSpPr>
      <xdr:spPr>
        <a:xfrm>
          <a:off x="9339794" y="1579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98016</xdr:rowOff>
    </xdr:from>
    <xdr:to>
      <xdr:col>12</xdr:col>
      <xdr:colOff>561975</xdr:colOff>
      <xdr:row>94</xdr:row>
      <xdr:rowOff>28166</xdr:rowOff>
    </xdr:to>
    <xdr:sp macro="" textlink="">
      <xdr:nvSpPr>
        <xdr:cNvPr id="492" name="円/楕円 491"/>
        <xdr:cNvSpPr/>
      </xdr:nvSpPr>
      <xdr:spPr>
        <a:xfrm>
          <a:off x="8699500" y="160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44693</xdr:rowOff>
    </xdr:from>
    <xdr:ext cx="599010" cy="259045"/>
    <xdr:sp macro="" textlink="">
      <xdr:nvSpPr>
        <xdr:cNvPr id="493" name="テキスト ボックス 492"/>
        <xdr:cNvSpPr txBox="1"/>
      </xdr:nvSpPr>
      <xdr:spPr>
        <a:xfrm>
          <a:off x="8450794" y="1581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15167</xdr:rowOff>
    </xdr:from>
    <xdr:to>
      <xdr:col>11</xdr:col>
      <xdr:colOff>358775</xdr:colOff>
      <xdr:row>93</xdr:row>
      <xdr:rowOff>116767</xdr:rowOff>
    </xdr:to>
    <xdr:sp macro="" textlink="">
      <xdr:nvSpPr>
        <xdr:cNvPr id="494" name="円/楕円 493"/>
        <xdr:cNvSpPr/>
      </xdr:nvSpPr>
      <xdr:spPr>
        <a:xfrm>
          <a:off x="7810500" y="159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133294</xdr:rowOff>
    </xdr:from>
    <xdr:ext cx="599010" cy="259045"/>
    <xdr:sp macro="" textlink="">
      <xdr:nvSpPr>
        <xdr:cNvPr id="495" name="テキスト ボックス 494"/>
        <xdr:cNvSpPr txBox="1"/>
      </xdr:nvSpPr>
      <xdr:spPr>
        <a:xfrm>
          <a:off x="7561794" y="157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115799</xdr:rowOff>
    </xdr:from>
    <xdr:to>
      <xdr:col>10</xdr:col>
      <xdr:colOff>155575</xdr:colOff>
      <xdr:row>95</xdr:row>
      <xdr:rowOff>45949</xdr:rowOff>
    </xdr:to>
    <xdr:sp macro="" textlink="">
      <xdr:nvSpPr>
        <xdr:cNvPr id="496" name="円/楕円 495"/>
        <xdr:cNvSpPr/>
      </xdr:nvSpPr>
      <xdr:spPr>
        <a:xfrm>
          <a:off x="6921500" y="162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62476</xdr:rowOff>
    </xdr:from>
    <xdr:ext cx="534377" cy="259045"/>
    <xdr:sp macro="" textlink="">
      <xdr:nvSpPr>
        <xdr:cNvPr id="497" name="テキスト ボックス 496"/>
        <xdr:cNvSpPr txBox="1"/>
      </xdr:nvSpPr>
      <xdr:spPr>
        <a:xfrm>
          <a:off x="6705111" y="160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15608</xdr:rowOff>
    </xdr:from>
    <xdr:to>
      <xdr:col>23</xdr:col>
      <xdr:colOff>516889</xdr:colOff>
      <xdr:row>39</xdr:row>
      <xdr:rowOff>56909</xdr:rowOff>
    </xdr:to>
    <xdr:cxnSp macro="">
      <xdr:nvCxnSpPr>
        <xdr:cNvPr id="522" name="直線コネクタ 521"/>
        <xdr:cNvCxnSpPr/>
      </xdr:nvCxnSpPr>
      <xdr:spPr>
        <a:xfrm flipV="1">
          <a:off x="16317595" y="5673458"/>
          <a:ext cx="1269" cy="107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60736</xdr:rowOff>
    </xdr:from>
    <xdr:ext cx="469744" cy="259045"/>
    <xdr:sp macro="" textlink="">
      <xdr:nvSpPr>
        <xdr:cNvPr id="523" name="消防費最小値テキスト"/>
        <xdr:cNvSpPr txBox="1"/>
      </xdr:nvSpPr>
      <xdr:spPr>
        <a:xfrm>
          <a:off x="16370300" y="67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39</xdr:row>
      <xdr:rowOff>56909</xdr:rowOff>
    </xdr:from>
    <xdr:to>
      <xdr:col>23</xdr:col>
      <xdr:colOff>606425</xdr:colOff>
      <xdr:row>39</xdr:row>
      <xdr:rowOff>56909</xdr:rowOff>
    </xdr:to>
    <xdr:cxnSp macro="">
      <xdr:nvCxnSpPr>
        <xdr:cNvPr id="524" name="直線コネクタ 523"/>
        <xdr:cNvCxnSpPr/>
      </xdr:nvCxnSpPr>
      <xdr:spPr>
        <a:xfrm>
          <a:off x="16230600" y="6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133735</xdr:rowOff>
    </xdr:from>
    <xdr:ext cx="534377" cy="259045"/>
    <xdr:sp macro="" textlink="">
      <xdr:nvSpPr>
        <xdr:cNvPr id="525" name="消防費最大値テキスト"/>
        <xdr:cNvSpPr txBox="1"/>
      </xdr:nvSpPr>
      <xdr:spPr>
        <a:xfrm>
          <a:off x="16370300" y="54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33</xdr:row>
      <xdr:rowOff>15608</xdr:rowOff>
    </xdr:from>
    <xdr:to>
      <xdr:col>23</xdr:col>
      <xdr:colOff>606425</xdr:colOff>
      <xdr:row>33</xdr:row>
      <xdr:rowOff>15608</xdr:rowOff>
    </xdr:to>
    <xdr:cxnSp macro="">
      <xdr:nvCxnSpPr>
        <xdr:cNvPr id="526" name="直線コネクタ 525"/>
        <xdr:cNvCxnSpPr/>
      </xdr:nvCxnSpPr>
      <xdr:spPr>
        <a:xfrm>
          <a:off x="16230600" y="56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88112</xdr:rowOff>
    </xdr:from>
    <xdr:to>
      <xdr:col>23</xdr:col>
      <xdr:colOff>517525</xdr:colOff>
      <xdr:row>33</xdr:row>
      <xdr:rowOff>101905</xdr:rowOff>
    </xdr:to>
    <xdr:cxnSp macro="">
      <xdr:nvCxnSpPr>
        <xdr:cNvPr id="527" name="直線コネクタ 526"/>
        <xdr:cNvCxnSpPr/>
      </xdr:nvCxnSpPr>
      <xdr:spPr>
        <a:xfrm>
          <a:off x="15481300" y="5745962"/>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66984</xdr:rowOff>
    </xdr:from>
    <xdr:ext cx="534377" cy="259045"/>
    <xdr:sp macro="" textlink="">
      <xdr:nvSpPr>
        <xdr:cNvPr id="528" name="消防費平均値テキスト"/>
        <xdr:cNvSpPr txBox="1"/>
      </xdr:nvSpPr>
      <xdr:spPr>
        <a:xfrm>
          <a:off x="16370300" y="641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88557</xdr:rowOff>
    </xdr:from>
    <xdr:to>
      <xdr:col>23</xdr:col>
      <xdr:colOff>568325</xdr:colOff>
      <xdr:row>38</xdr:row>
      <xdr:rowOff>18707</xdr:rowOff>
    </xdr:to>
    <xdr:sp macro="" textlink="">
      <xdr:nvSpPr>
        <xdr:cNvPr id="529" name="フローチャート : 判断 528"/>
        <xdr:cNvSpPr/>
      </xdr:nvSpPr>
      <xdr:spPr>
        <a:xfrm>
          <a:off x="162687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88112</xdr:rowOff>
    </xdr:from>
    <xdr:to>
      <xdr:col>22</xdr:col>
      <xdr:colOff>365125</xdr:colOff>
      <xdr:row>34</xdr:row>
      <xdr:rowOff>73101</xdr:rowOff>
    </xdr:to>
    <xdr:cxnSp macro="">
      <xdr:nvCxnSpPr>
        <xdr:cNvPr id="530" name="直線コネクタ 529"/>
        <xdr:cNvCxnSpPr/>
      </xdr:nvCxnSpPr>
      <xdr:spPr>
        <a:xfrm flipV="1">
          <a:off x="14592300" y="5745962"/>
          <a:ext cx="889000" cy="1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31" name="フローチャート : 判断 530"/>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26064</xdr:rowOff>
    </xdr:from>
    <xdr:ext cx="534377" cy="259045"/>
    <xdr:sp macro="" textlink="">
      <xdr:nvSpPr>
        <xdr:cNvPr id="532" name="テキスト ボックス 531"/>
        <xdr:cNvSpPr txBox="1"/>
      </xdr:nvSpPr>
      <xdr:spPr>
        <a:xfrm>
          <a:off x="1521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43116</xdr:rowOff>
    </xdr:from>
    <xdr:to>
      <xdr:col>21</xdr:col>
      <xdr:colOff>161925</xdr:colOff>
      <xdr:row>34</xdr:row>
      <xdr:rowOff>73101</xdr:rowOff>
    </xdr:to>
    <xdr:cxnSp macro="">
      <xdr:nvCxnSpPr>
        <xdr:cNvPr id="533" name="直線コネクタ 532"/>
        <xdr:cNvCxnSpPr/>
      </xdr:nvCxnSpPr>
      <xdr:spPr>
        <a:xfrm>
          <a:off x="13703300" y="587241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34" name="フローチャート : 判断 533"/>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35" name="テキスト ボックス 534"/>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82664</xdr:rowOff>
    </xdr:from>
    <xdr:to>
      <xdr:col>19</xdr:col>
      <xdr:colOff>644525</xdr:colOff>
      <xdr:row>34</xdr:row>
      <xdr:rowOff>43116</xdr:rowOff>
    </xdr:to>
    <xdr:cxnSp macro="">
      <xdr:nvCxnSpPr>
        <xdr:cNvPr id="536" name="直線コネクタ 535"/>
        <xdr:cNvCxnSpPr/>
      </xdr:nvCxnSpPr>
      <xdr:spPr>
        <a:xfrm>
          <a:off x="12814300" y="5397614"/>
          <a:ext cx="889000" cy="4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7" name="フローチャート : 判断 536"/>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8" name="テキスト ボックス 537"/>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9" name="フローチャート : 判断 538"/>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40" name="テキスト ボックス 539"/>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51105</xdr:rowOff>
    </xdr:from>
    <xdr:to>
      <xdr:col>23</xdr:col>
      <xdr:colOff>568325</xdr:colOff>
      <xdr:row>33</xdr:row>
      <xdr:rowOff>152705</xdr:rowOff>
    </xdr:to>
    <xdr:sp macro="" textlink="">
      <xdr:nvSpPr>
        <xdr:cNvPr id="546" name="円/楕円 545"/>
        <xdr:cNvSpPr/>
      </xdr:nvSpPr>
      <xdr:spPr>
        <a:xfrm>
          <a:off x="16268700" y="57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137482</xdr:rowOff>
    </xdr:from>
    <xdr:ext cx="534377" cy="259045"/>
    <xdr:sp macro="" textlink="">
      <xdr:nvSpPr>
        <xdr:cNvPr id="547" name="消防費該当値テキスト"/>
        <xdr:cNvSpPr txBox="1"/>
      </xdr:nvSpPr>
      <xdr:spPr>
        <a:xfrm>
          <a:off x="16370300" y="56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37312</xdr:rowOff>
    </xdr:from>
    <xdr:to>
      <xdr:col>22</xdr:col>
      <xdr:colOff>415925</xdr:colOff>
      <xdr:row>33</xdr:row>
      <xdr:rowOff>138912</xdr:rowOff>
    </xdr:to>
    <xdr:sp macro="" textlink="">
      <xdr:nvSpPr>
        <xdr:cNvPr id="548" name="円/楕円 547"/>
        <xdr:cNvSpPr/>
      </xdr:nvSpPr>
      <xdr:spPr>
        <a:xfrm>
          <a:off x="15430500" y="56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155439</xdr:rowOff>
    </xdr:from>
    <xdr:ext cx="534377" cy="259045"/>
    <xdr:sp macro="" textlink="">
      <xdr:nvSpPr>
        <xdr:cNvPr id="549" name="テキスト ボックス 548"/>
        <xdr:cNvSpPr txBox="1"/>
      </xdr:nvSpPr>
      <xdr:spPr>
        <a:xfrm>
          <a:off x="15214111" y="54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22301</xdr:rowOff>
    </xdr:from>
    <xdr:to>
      <xdr:col>21</xdr:col>
      <xdr:colOff>212725</xdr:colOff>
      <xdr:row>34</xdr:row>
      <xdr:rowOff>123901</xdr:rowOff>
    </xdr:to>
    <xdr:sp macro="" textlink="">
      <xdr:nvSpPr>
        <xdr:cNvPr id="550" name="円/楕円 549"/>
        <xdr:cNvSpPr/>
      </xdr:nvSpPr>
      <xdr:spPr>
        <a:xfrm>
          <a:off x="14541500" y="58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140428</xdr:rowOff>
    </xdr:from>
    <xdr:ext cx="534377" cy="259045"/>
    <xdr:sp macro="" textlink="">
      <xdr:nvSpPr>
        <xdr:cNvPr id="551" name="テキスト ボックス 550"/>
        <xdr:cNvSpPr txBox="1"/>
      </xdr:nvSpPr>
      <xdr:spPr>
        <a:xfrm>
          <a:off x="14325111" y="56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163766</xdr:rowOff>
    </xdr:from>
    <xdr:to>
      <xdr:col>20</xdr:col>
      <xdr:colOff>9525</xdr:colOff>
      <xdr:row>34</xdr:row>
      <xdr:rowOff>93916</xdr:rowOff>
    </xdr:to>
    <xdr:sp macro="" textlink="">
      <xdr:nvSpPr>
        <xdr:cNvPr id="552" name="円/楕円 551"/>
        <xdr:cNvSpPr/>
      </xdr:nvSpPr>
      <xdr:spPr>
        <a:xfrm>
          <a:off x="13652500" y="58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110443</xdr:rowOff>
    </xdr:from>
    <xdr:ext cx="534377" cy="259045"/>
    <xdr:sp macro="" textlink="">
      <xdr:nvSpPr>
        <xdr:cNvPr id="553" name="テキスト ボックス 552"/>
        <xdr:cNvSpPr txBox="1"/>
      </xdr:nvSpPr>
      <xdr:spPr>
        <a:xfrm>
          <a:off x="13436111" y="55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31864</xdr:rowOff>
    </xdr:from>
    <xdr:to>
      <xdr:col>18</xdr:col>
      <xdr:colOff>492125</xdr:colOff>
      <xdr:row>31</xdr:row>
      <xdr:rowOff>133464</xdr:rowOff>
    </xdr:to>
    <xdr:sp macro="" textlink="">
      <xdr:nvSpPr>
        <xdr:cNvPr id="554" name="円/楕円 553"/>
        <xdr:cNvSpPr/>
      </xdr:nvSpPr>
      <xdr:spPr>
        <a:xfrm>
          <a:off x="12763500" y="53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149991</xdr:rowOff>
    </xdr:from>
    <xdr:ext cx="534377" cy="259045"/>
    <xdr:sp macro="" textlink="">
      <xdr:nvSpPr>
        <xdr:cNvPr id="555" name="テキスト ボックス 554"/>
        <xdr:cNvSpPr txBox="1"/>
      </xdr:nvSpPr>
      <xdr:spPr>
        <a:xfrm>
          <a:off x="12547111" y="51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7" name="テキスト ボックス 56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81" name="直線コネクタ 580"/>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2"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3" name="直線コネクタ 582"/>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4"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5" name="直線コネクタ 584"/>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16473</xdr:rowOff>
    </xdr:from>
    <xdr:to>
      <xdr:col>23</xdr:col>
      <xdr:colOff>517525</xdr:colOff>
      <xdr:row>51</xdr:row>
      <xdr:rowOff>162821</xdr:rowOff>
    </xdr:to>
    <xdr:cxnSp macro="">
      <xdr:nvCxnSpPr>
        <xdr:cNvPr id="586" name="直線コネクタ 585"/>
        <xdr:cNvCxnSpPr/>
      </xdr:nvCxnSpPr>
      <xdr:spPr>
        <a:xfrm flipV="1">
          <a:off x="15481300" y="8760423"/>
          <a:ext cx="838200" cy="1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7"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8" name="フローチャート : 判断 587"/>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162821</xdr:rowOff>
    </xdr:from>
    <xdr:to>
      <xdr:col>22</xdr:col>
      <xdr:colOff>365125</xdr:colOff>
      <xdr:row>54</xdr:row>
      <xdr:rowOff>147069</xdr:rowOff>
    </xdr:to>
    <xdr:cxnSp macro="">
      <xdr:nvCxnSpPr>
        <xdr:cNvPr id="589" name="直線コネクタ 588"/>
        <xdr:cNvCxnSpPr/>
      </xdr:nvCxnSpPr>
      <xdr:spPr>
        <a:xfrm flipV="1">
          <a:off x="14592300" y="8906771"/>
          <a:ext cx="889000" cy="49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90" name="フローチャート : 判断 589"/>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91" name="テキスト ボックス 590"/>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147069</xdr:rowOff>
    </xdr:from>
    <xdr:to>
      <xdr:col>21</xdr:col>
      <xdr:colOff>161925</xdr:colOff>
      <xdr:row>55</xdr:row>
      <xdr:rowOff>31420</xdr:rowOff>
    </xdr:to>
    <xdr:cxnSp macro="">
      <xdr:nvCxnSpPr>
        <xdr:cNvPr id="592" name="直線コネクタ 591"/>
        <xdr:cNvCxnSpPr/>
      </xdr:nvCxnSpPr>
      <xdr:spPr>
        <a:xfrm flipV="1">
          <a:off x="13703300" y="9405369"/>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3" name="フローチャート : 判断 592"/>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4" name="テキスト ボックス 593"/>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31420</xdr:rowOff>
    </xdr:from>
    <xdr:to>
      <xdr:col>19</xdr:col>
      <xdr:colOff>644525</xdr:colOff>
      <xdr:row>55</xdr:row>
      <xdr:rowOff>91542</xdr:rowOff>
    </xdr:to>
    <xdr:cxnSp macro="">
      <xdr:nvCxnSpPr>
        <xdr:cNvPr id="595" name="直線コネクタ 594"/>
        <xdr:cNvCxnSpPr/>
      </xdr:nvCxnSpPr>
      <xdr:spPr>
        <a:xfrm flipV="1">
          <a:off x="12814300" y="946117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6" name="フローチャート : 判断 595"/>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7" name="テキスト ボックス 596"/>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8" name="フローチャート : 判断 597"/>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9" name="テキスト ボックス 598"/>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137123</xdr:rowOff>
    </xdr:from>
    <xdr:to>
      <xdr:col>23</xdr:col>
      <xdr:colOff>568325</xdr:colOff>
      <xdr:row>51</xdr:row>
      <xdr:rowOff>67273</xdr:rowOff>
    </xdr:to>
    <xdr:sp macro="" textlink="">
      <xdr:nvSpPr>
        <xdr:cNvPr id="605" name="円/楕円 604"/>
        <xdr:cNvSpPr/>
      </xdr:nvSpPr>
      <xdr:spPr>
        <a:xfrm>
          <a:off x="16268700" y="87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90150</xdr:rowOff>
    </xdr:from>
    <xdr:ext cx="599010" cy="259045"/>
    <xdr:sp macro="" textlink="">
      <xdr:nvSpPr>
        <xdr:cNvPr id="606" name="教育費該当値テキスト"/>
        <xdr:cNvSpPr txBox="1"/>
      </xdr:nvSpPr>
      <xdr:spPr>
        <a:xfrm>
          <a:off x="16370300" y="866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133,570</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112021</xdr:rowOff>
    </xdr:from>
    <xdr:to>
      <xdr:col>22</xdr:col>
      <xdr:colOff>415925</xdr:colOff>
      <xdr:row>52</xdr:row>
      <xdr:rowOff>42171</xdr:rowOff>
    </xdr:to>
    <xdr:sp macro="" textlink="">
      <xdr:nvSpPr>
        <xdr:cNvPr id="607" name="円/楕円 606"/>
        <xdr:cNvSpPr/>
      </xdr:nvSpPr>
      <xdr:spPr>
        <a:xfrm>
          <a:off x="15430500" y="88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58698</xdr:rowOff>
    </xdr:from>
    <xdr:ext cx="599010" cy="259045"/>
    <xdr:sp macro="" textlink="">
      <xdr:nvSpPr>
        <xdr:cNvPr id="608" name="テキスト ボックス 607"/>
        <xdr:cNvSpPr txBox="1"/>
      </xdr:nvSpPr>
      <xdr:spPr>
        <a:xfrm>
          <a:off x="15181794" y="863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96269</xdr:rowOff>
    </xdr:from>
    <xdr:to>
      <xdr:col>21</xdr:col>
      <xdr:colOff>212725</xdr:colOff>
      <xdr:row>55</xdr:row>
      <xdr:rowOff>26419</xdr:rowOff>
    </xdr:to>
    <xdr:sp macro="" textlink="">
      <xdr:nvSpPr>
        <xdr:cNvPr id="609" name="円/楕円 608"/>
        <xdr:cNvSpPr/>
      </xdr:nvSpPr>
      <xdr:spPr>
        <a:xfrm>
          <a:off x="14541500" y="9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42946</xdr:rowOff>
    </xdr:from>
    <xdr:ext cx="534377" cy="259045"/>
    <xdr:sp macro="" textlink="">
      <xdr:nvSpPr>
        <xdr:cNvPr id="610" name="テキスト ボックス 609"/>
        <xdr:cNvSpPr txBox="1"/>
      </xdr:nvSpPr>
      <xdr:spPr>
        <a:xfrm>
          <a:off x="14325111" y="9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152070</xdr:rowOff>
    </xdr:from>
    <xdr:to>
      <xdr:col>20</xdr:col>
      <xdr:colOff>9525</xdr:colOff>
      <xdr:row>55</xdr:row>
      <xdr:rowOff>82220</xdr:rowOff>
    </xdr:to>
    <xdr:sp macro="" textlink="">
      <xdr:nvSpPr>
        <xdr:cNvPr id="611" name="円/楕円 610"/>
        <xdr:cNvSpPr/>
      </xdr:nvSpPr>
      <xdr:spPr>
        <a:xfrm>
          <a:off x="13652500" y="94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98747</xdr:rowOff>
    </xdr:from>
    <xdr:ext cx="534377" cy="259045"/>
    <xdr:sp macro="" textlink="">
      <xdr:nvSpPr>
        <xdr:cNvPr id="612" name="テキスト ボックス 611"/>
        <xdr:cNvSpPr txBox="1"/>
      </xdr:nvSpPr>
      <xdr:spPr>
        <a:xfrm>
          <a:off x="13436111" y="91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40742</xdr:rowOff>
    </xdr:from>
    <xdr:to>
      <xdr:col>18</xdr:col>
      <xdr:colOff>492125</xdr:colOff>
      <xdr:row>55</xdr:row>
      <xdr:rowOff>142342</xdr:rowOff>
    </xdr:to>
    <xdr:sp macro="" textlink="">
      <xdr:nvSpPr>
        <xdr:cNvPr id="613" name="円/楕円 612"/>
        <xdr:cNvSpPr/>
      </xdr:nvSpPr>
      <xdr:spPr>
        <a:xfrm>
          <a:off x="12763500" y="94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158869</xdr:rowOff>
    </xdr:from>
    <xdr:ext cx="534377" cy="259045"/>
    <xdr:sp macro="" textlink="">
      <xdr:nvSpPr>
        <xdr:cNvPr id="614" name="テキスト ボックス 613"/>
        <xdr:cNvSpPr txBox="1"/>
      </xdr:nvSpPr>
      <xdr:spPr>
        <a:xfrm>
          <a:off x="12547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8" name="直線コネクタ 637"/>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9"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41"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2" name="直線コネクタ 641"/>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14446</xdr:rowOff>
    </xdr:from>
    <xdr:to>
      <xdr:col>23</xdr:col>
      <xdr:colOff>517525</xdr:colOff>
      <xdr:row>79</xdr:row>
      <xdr:rowOff>14903</xdr:rowOff>
    </xdr:to>
    <xdr:cxnSp macro="">
      <xdr:nvCxnSpPr>
        <xdr:cNvPr id="643" name="直線コネクタ 642"/>
        <xdr:cNvCxnSpPr/>
      </xdr:nvCxnSpPr>
      <xdr:spPr>
        <a:xfrm flipV="1">
          <a:off x="15481300" y="13387546"/>
          <a:ext cx="8382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4"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5" name="フローチャート : 判断 644"/>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158789</xdr:rowOff>
    </xdr:from>
    <xdr:to>
      <xdr:col>22</xdr:col>
      <xdr:colOff>365125</xdr:colOff>
      <xdr:row>79</xdr:row>
      <xdr:rowOff>14903</xdr:rowOff>
    </xdr:to>
    <xdr:cxnSp macro="">
      <xdr:nvCxnSpPr>
        <xdr:cNvPr id="646" name="直線コネクタ 645"/>
        <xdr:cNvCxnSpPr/>
      </xdr:nvCxnSpPr>
      <xdr:spPr>
        <a:xfrm>
          <a:off x="14592300" y="13531889"/>
          <a:ext cx="889000" cy="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7" name="フローチャート : 判断 646"/>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8" name="テキスト ボックス 647"/>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158789</xdr:rowOff>
    </xdr:from>
    <xdr:to>
      <xdr:col>21</xdr:col>
      <xdr:colOff>161925</xdr:colOff>
      <xdr:row>79</xdr:row>
      <xdr:rowOff>32183</xdr:rowOff>
    </xdr:to>
    <xdr:cxnSp macro="">
      <xdr:nvCxnSpPr>
        <xdr:cNvPr id="649" name="直線コネクタ 648"/>
        <xdr:cNvCxnSpPr/>
      </xdr:nvCxnSpPr>
      <xdr:spPr>
        <a:xfrm flipV="1">
          <a:off x="13703300" y="13531889"/>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50" name="フローチャート : 判断 649"/>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51" name="テキスト ボックス 650"/>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164864</xdr:rowOff>
    </xdr:from>
    <xdr:to>
      <xdr:col>19</xdr:col>
      <xdr:colOff>644525</xdr:colOff>
      <xdr:row>79</xdr:row>
      <xdr:rowOff>32183</xdr:rowOff>
    </xdr:to>
    <xdr:cxnSp macro="">
      <xdr:nvCxnSpPr>
        <xdr:cNvPr id="652" name="直線コネクタ 651"/>
        <xdr:cNvCxnSpPr/>
      </xdr:nvCxnSpPr>
      <xdr:spPr>
        <a:xfrm>
          <a:off x="12814300" y="13537964"/>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3" name="フローチャート : 判断 652"/>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4" name="テキスト ボックス 653"/>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5" name="フローチャート : 判断 654"/>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6" name="テキスト ボックス 655"/>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135096</xdr:rowOff>
    </xdr:from>
    <xdr:to>
      <xdr:col>23</xdr:col>
      <xdr:colOff>568325</xdr:colOff>
      <xdr:row>78</xdr:row>
      <xdr:rowOff>65246</xdr:rowOff>
    </xdr:to>
    <xdr:sp macro="" textlink="">
      <xdr:nvSpPr>
        <xdr:cNvPr id="662" name="円/楕円 661"/>
        <xdr:cNvSpPr/>
      </xdr:nvSpPr>
      <xdr:spPr>
        <a:xfrm>
          <a:off x="16268700" y="133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157973</xdr:rowOff>
    </xdr:from>
    <xdr:ext cx="534377" cy="259045"/>
    <xdr:sp macro="" textlink="">
      <xdr:nvSpPr>
        <xdr:cNvPr id="663" name="災害復旧費該当値テキスト"/>
        <xdr:cNvSpPr txBox="1"/>
      </xdr:nvSpPr>
      <xdr:spPr>
        <a:xfrm>
          <a:off x="16370300" y="131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135553</xdr:rowOff>
    </xdr:from>
    <xdr:to>
      <xdr:col>22</xdr:col>
      <xdr:colOff>415925</xdr:colOff>
      <xdr:row>79</xdr:row>
      <xdr:rowOff>65703</xdr:rowOff>
    </xdr:to>
    <xdr:sp macro="" textlink="">
      <xdr:nvSpPr>
        <xdr:cNvPr id="664" name="円/楕円 663"/>
        <xdr:cNvSpPr/>
      </xdr:nvSpPr>
      <xdr:spPr>
        <a:xfrm>
          <a:off x="15430500" y="135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82230</xdr:rowOff>
    </xdr:from>
    <xdr:ext cx="469744" cy="259045"/>
    <xdr:sp macro="" textlink="">
      <xdr:nvSpPr>
        <xdr:cNvPr id="665" name="テキスト ボックス 664"/>
        <xdr:cNvSpPr txBox="1"/>
      </xdr:nvSpPr>
      <xdr:spPr>
        <a:xfrm>
          <a:off x="15246427" y="132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107989</xdr:rowOff>
    </xdr:from>
    <xdr:to>
      <xdr:col>21</xdr:col>
      <xdr:colOff>212725</xdr:colOff>
      <xdr:row>79</xdr:row>
      <xdr:rowOff>38139</xdr:rowOff>
    </xdr:to>
    <xdr:sp macro="" textlink="">
      <xdr:nvSpPr>
        <xdr:cNvPr id="666" name="円/楕円 665"/>
        <xdr:cNvSpPr/>
      </xdr:nvSpPr>
      <xdr:spPr>
        <a:xfrm>
          <a:off x="14541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54666</xdr:rowOff>
    </xdr:from>
    <xdr:ext cx="469744" cy="259045"/>
    <xdr:sp macro="" textlink="">
      <xdr:nvSpPr>
        <xdr:cNvPr id="667" name="テキスト ボックス 666"/>
        <xdr:cNvSpPr txBox="1"/>
      </xdr:nvSpPr>
      <xdr:spPr>
        <a:xfrm>
          <a:off x="14357427" y="132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152833</xdr:rowOff>
    </xdr:from>
    <xdr:to>
      <xdr:col>20</xdr:col>
      <xdr:colOff>9525</xdr:colOff>
      <xdr:row>79</xdr:row>
      <xdr:rowOff>82983</xdr:rowOff>
    </xdr:to>
    <xdr:sp macro="" textlink="">
      <xdr:nvSpPr>
        <xdr:cNvPr id="668" name="円/楕円 667"/>
        <xdr:cNvSpPr/>
      </xdr:nvSpPr>
      <xdr:spPr>
        <a:xfrm>
          <a:off x="13652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74110</xdr:rowOff>
    </xdr:from>
    <xdr:ext cx="378565" cy="259045"/>
    <xdr:sp macro="" textlink="">
      <xdr:nvSpPr>
        <xdr:cNvPr id="669" name="テキスト ボックス 668"/>
        <xdr:cNvSpPr txBox="1"/>
      </xdr:nvSpPr>
      <xdr:spPr>
        <a:xfrm>
          <a:off x="13514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114064</xdr:rowOff>
    </xdr:from>
    <xdr:to>
      <xdr:col>18</xdr:col>
      <xdr:colOff>492125</xdr:colOff>
      <xdr:row>79</xdr:row>
      <xdr:rowOff>44214</xdr:rowOff>
    </xdr:to>
    <xdr:sp macro="" textlink="">
      <xdr:nvSpPr>
        <xdr:cNvPr id="670" name="円/楕円 669"/>
        <xdr:cNvSpPr/>
      </xdr:nvSpPr>
      <xdr:spPr>
        <a:xfrm>
          <a:off x="12763500" y="134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35341</xdr:rowOff>
    </xdr:from>
    <xdr:ext cx="469744" cy="259045"/>
    <xdr:sp macro="" textlink="">
      <xdr:nvSpPr>
        <xdr:cNvPr id="671" name="テキスト ボックス 670"/>
        <xdr:cNvSpPr txBox="1"/>
      </xdr:nvSpPr>
      <xdr:spPr>
        <a:xfrm>
          <a:off x="12579427" y="135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7" name="直線コネクタ 696"/>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8"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9" name="直線コネクタ 698"/>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700"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701" name="直線コネクタ 700"/>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145644</xdr:rowOff>
    </xdr:from>
    <xdr:to>
      <xdr:col>23</xdr:col>
      <xdr:colOff>517525</xdr:colOff>
      <xdr:row>92</xdr:row>
      <xdr:rowOff>151119</xdr:rowOff>
    </xdr:to>
    <xdr:cxnSp macro="">
      <xdr:nvCxnSpPr>
        <xdr:cNvPr id="702" name="直線コネクタ 701"/>
        <xdr:cNvCxnSpPr/>
      </xdr:nvCxnSpPr>
      <xdr:spPr>
        <a:xfrm flipV="1">
          <a:off x="15481300" y="15919044"/>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3"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4" name="フローチャート : 判断 703"/>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148746</xdr:rowOff>
    </xdr:from>
    <xdr:to>
      <xdr:col>22</xdr:col>
      <xdr:colOff>365125</xdr:colOff>
      <xdr:row>92</xdr:row>
      <xdr:rowOff>151119</xdr:rowOff>
    </xdr:to>
    <xdr:cxnSp macro="">
      <xdr:nvCxnSpPr>
        <xdr:cNvPr id="705" name="直線コネクタ 704"/>
        <xdr:cNvCxnSpPr/>
      </xdr:nvCxnSpPr>
      <xdr:spPr>
        <a:xfrm>
          <a:off x="14592300" y="15922146"/>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6" name="フローチャート : 判断 705"/>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7" name="テキスト ボックス 706"/>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142607</xdr:rowOff>
    </xdr:from>
    <xdr:to>
      <xdr:col>21</xdr:col>
      <xdr:colOff>161925</xdr:colOff>
      <xdr:row>92</xdr:row>
      <xdr:rowOff>148746</xdr:rowOff>
    </xdr:to>
    <xdr:cxnSp macro="">
      <xdr:nvCxnSpPr>
        <xdr:cNvPr id="708" name="直線コネクタ 707"/>
        <xdr:cNvCxnSpPr/>
      </xdr:nvCxnSpPr>
      <xdr:spPr>
        <a:xfrm>
          <a:off x="13703300" y="15916007"/>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9" name="フローチャート : 判断 708"/>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10" name="テキスト ボックス 709"/>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128194</xdr:rowOff>
    </xdr:from>
    <xdr:to>
      <xdr:col>19</xdr:col>
      <xdr:colOff>644525</xdr:colOff>
      <xdr:row>92</xdr:row>
      <xdr:rowOff>142607</xdr:rowOff>
    </xdr:to>
    <xdr:cxnSp macro="">
      <xdr:nvCxnSpPr>
        <xdr:cNvPr id="711" name="直線コネクタ 710"/>
        <xdr:cNvCxnSpPr/>
      </xdr:nvCxnSpPr>
      <xdr:spPr>
        <a:xfrm>
          <a:off x="12814300" y="15901594"/>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2" name="フローチャート : 判断 711"/>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13" name="テキスト ボックス 712"/>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4" name="フローチャート : 判断 713"/>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5" name="テキスト ボックス 714"/>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94844</xdr:rowOff>
    </xdr:from>
    <xdr:to>
      <xdr:col>23</xdr:col>
      <xdr:colOff>568325</xdr:colOff>
      <xdr:row>93</xdr:row>
      <xdr:rowOff>24994</xdr:rowOff>
    </xdr:to>
    <xdr:sp macro="" textlink="">
      <xdr:nvSpPr>
        <xdr:cNvPr id="721" name="円/楕円 720"/>
        <xdr:cNvSpPr/>
      </xdr:nvSpPr>
      <xdr:spPr>
        <a:xfrm>
          <a:off x="16268700" y="158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117721</xdr:rowOff>
    </xdr:from>
    <xdr:ext cx="599010" cy="259045"/>
    <xdr:sp macro="" textlink="">
      <xdr:nvSpPr>
        <xdr:cNvPr id="722" name="公債費該当値テキスト"/>
        <xdr:cNvSpPr txBox="1"/>
      </xdr:nvSpPr>
      <xdr:spPr>
        <a:xfrm>
          <a:off x="16370300" y="1571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105,954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100319</xdr:rowOff>
    </xdr:from>
    <xdr:to>
      <xdr:col>22</xdr:col>
      <xdr:colOff>415925</xdr:colOff>
      <xdr:row>93</xdr:row>
      <xdr:rowOff>30469</xdr:rowOff>
    </xdr:to>
    <xdr:sp macro="" textlink="">
      <xdr:nvSpPr>
        <xdr:cNvPr id="723" name="円/楕円 722"/>
        <xdr:cNvSpPr/>
      </xdr:nvSpPr>
      <xdr:spPr>
        <a:xfrm>
          <a:off x="15430500" y="158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46996</xdr:rowOff>
    </xdr:from>
    <xdr:ext cx="599010" cy="259045"/>
    <xdr:sp macro="" textlink="">
      <xdr:nvSpPr>
        <xdr:cNvPr id="724" name="テキスト ボックス 723"/>
        <xdr:cNvSpPr txBox="1"/>
      </xdr:nvSpPr>
      <xdr:spPr>
        <a:xfrm>
          <a:off x="15181794" y="156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97946</xdr:rowOff>
    </xdr:from>
    <xdr:to>
      <xdr:col>21</xdr:col>
      <xdr:colOff>212725</xdr:colOff>
      <xdr:row>93</xdr:row>
      <xdr:rowOff>28096</xdr:rowOff>
    </xdr:to>
    <xdr:sp macro="" textlink="">
      <xdr:nvSpPr>
        <xdr:cNvPr id="725" name="円/楕円 724"/>
        <xdr:cNvSpPr/>
      </xdr:nvSpPr>
      <xdr:spPr>
        <a:xfrm>
          <a:off x="14541500" y="158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44623</xdr:rowOff>
    </xdr:from>
    <xdr:ext cx="599010" cy="259045"/>
    <xdr:sp macro="" textlink="">
      <xdr:nvSpPr>
        <xdr:cNvPr id="726" name="テキスト ボックス 725"/>
        <xdr:cNvSpPr txBox="1"/>
      </xdr:nvSpPr>
      <xdr:spPr>
        <a:xfrm>
          <a:off x="14292794" y="1564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91807</xdr:rowOff>
    </xdr:from>
    <xdr:to>
      <xdr:col>20</xdr:col>
      <xdr:colOff>9525</xdr:colOff>
      <xdr:row>93</xdr:row>
      <xdr:rowOff>21957</xdr:rowOff>
    </xdr:to>
    <xdr:sp macro="" textlink="">
      <xdr:nvSpPr>
        <xdr:cNvPr id="727" name="円/楕円 726"/>
        <xdr:cNvSpPr/>
      </xdr:nvSpPr>
      <xdr:spPr>
        <a:xfrm>
          <a:off x="13652500" y="158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38484</xdr:rowOff>
    </xdr:from>
    <xdr:ext cx="599010" cy="259045"/>
    <xdr:sp macro="" textlink="">
      <xdr:nvSpPr>
        <xdr:cNvPr id="728" name="テキスト ボックス 727"/>
        <xdr:cNvSpPr txBox="1"/>
      </xdr:nvSpPr>
      <xdr:spPr>
        <a:xfrm>
          <a:off x="13403794" y="1564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77394</xdr:rowOff>
    </xdr:from>
    <xdr:to>
      <xdr:col>18</xdr:col>
      <xdr:colOff>492125</xdr:colOff>
      <xdr:row>93</xdr:row>
      <xdr:rowOff>7544</xdr:rowOff>
    </xdr:to>
    <xdr:sp macro="" textlink="">
      <xdr:nvSpPr>
        <xdr:cNvPr id="729" name="円/楕円 728"/>
        <xdr:cNvSpPr/>
      </xdr:nvSpPr>
      <xdr:spPr>
        <a:xfrm>
          <a:off x="12763500" y="158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24071</xdr:rowOff>
    </xdr:from>
    <xdr:ext cx="599010" cy="259045"/>
    <xdr:sp macro="" textlink="">
      <xdr:nvSpPr>
        <xdr:cNvPr id="730" name="テキスト ボックス 729"/>
        <xdr:cNvSpPr txBox="1"/>
      </xdr:nvSpPr>
      <xdr:spPr>
        <a:xfrm>
          <a:off x="12514794" y="1562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4" name="直線コネクタ 753"/>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5"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7"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8" name="直線コネクタ 757"/>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60"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61" name="フローチャート : 判断 760"/>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3" name="フローチャート : 判断 762"/>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4" name="テキスト ボックス 763"/>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6" name="フローチャート : 判断 765"/>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7" name="テキスト ボックス 766"/>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9" name="フローチャート : 判断 768"/>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70" name="テキスト ボックス 769"/>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71" name="フローチャート : 判断 770"/>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2" name="テキスト ボックス 771"/>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9"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フローチャート :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2" name="フローチャート :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3" name="テキスト ボックス 8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5" name="フローチャート :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6" name="テキスト ボックス 8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8" name="フローチャート :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9" name="テキスト ボックス 8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フローチャート :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1" name="テキスト ボックス 8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7" name="円/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9" name="円/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0" name="テキスト ボックス 8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1" name="円/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2" name="テキスト ボックス 8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3" name="円/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4" name="テキスト ボックス 8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5" name="円/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6" name="テキスト ボックス 8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本町は人口</a:t>
          </a:r>
          <a:r>
            <a:rPr kumimoji="1" lang="en-US" altLang="ja-JP" sz="1300">
              <a:latin typeface="ＭＳ Ｐゴシック"/>
            </a:rPr>
            <a:t>2</a:t>
          </a:r>
          <a:r>
            <a:rPr kumimoji="1" lang="ja-JP" altLang="en-US" sz="1300">
              <a:latin typeface="ＭＳ Ｐゴシック"/>
            </a:rPr>
            <a:t>万人をわずかに超える町であり、本町が属している市町村類型（Ｖ－２）においては、最下層に位置する。</a:t>
          </a:r>
        </a:p>
        <a:p>
          <a:r>
            <a:rPr kumimoji="1" lang="ja-JP" altLang="en-US" sz="1300">
              <a:latin typeface="ＭＳ Ｐゴシック"/>
            </a:rPr>
            <a:t>　また、毎年人口が減少していることから、住民</a:t>
          </a:r>
          <a:r>
            <a:rPr kumimoji="1" lang="en-US" altLang="ja-JP" sz="1300">
              <a:latin typeface="ＭＳ Ｐゴシック"/>
            </a:rPr>
            <a:t>1</a:t>
          </a:r>
          <a:r>
            <a:rPr kumimoji="1" lang="ja-JP" altLang="en-US" sz="1300">
              <a:latin typeface="ＭＳ Ｐゴシック"/>
            </a:rPr>
            <a:t>人あたりのコストは高くなる傾向がある。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標準財政規模に対する基金残高の割り合いが増加しているのは、公債費、標準財政規模の減少が要因に挙げられる。</a:t>
          </a:r>
        </a:p>
        <a:p>
          <a:r>
            <a:rPr kumimoji="1" lang="ja-JP" altLang="en-US" sz="1400">
              <a:latin typeface="ＭＳ ゴシック" pitchFamily="49" charset="-128"/>
              <a:ea typeface="ＭＳ ゴシック" pitchFamily="49" charset="-128"/>
            </a:rPr>
            <a:t>　財政調整基金残高は、災害や将来に備え標準財政規模の１０％以上を基準とする。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各会計とも赤字は生じていない。</a:t>
          </a:r>
        </a:p>
        <a:p>
          <a:r>
            <a:rPr kumimoji="1" lang="ja-JP" altLang="en-US" sz="1400">
              <a:latin typeface="ＭＳ ゴシック" pitchFamily="49" charset="-128"/>
              <a:ea typeface="ＭＳ ゴシック" pitchFamily="49" charset="-128"/>
            </a:rPr>
            <a:t>　標準財政規模に対する割り合いが増加しているのは、標準財政規模の減少が要因に挙げられる。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16619882</v>
      </c>
      <c r="BO4" s="411"/>
      <c r="BP4" s="411"/>
      <c r="BQ4" s="411"/>
      <c r="BR4" s="411"/>
      <c r="BS4" s="411"/>
      <c r="BT4" s="411"/>
      <c r="BU4" s="412"/>
      <c r="BV4" s="410">
        <v>15929403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15992621</v>
      </c>
      <c r="BO5" s="416"/>
      <c r="BP5" s="416"/>
      <c r="BQ5" s="416"/>
      <c r="BR5" s="416"/>
      <c r="BS5" s="416"/>
      <c r="BT5" s="416"/>
      <c r="BU5" s="417"/>
      <c r="BV5" s="415">
        <v>15428211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v>
      </c>
      <c r="CU5" s="386"/>
      <c r="CV5" s="386"/>
      <c r="CW5" s="386"/>
      <c r="CX5" s="386"/>
      <c r="CY5" s="386"/>
      <c r="CZ5" s="386"/>
      <c r="DA5" s="387"/>
      <c r="DB5" s="385">
        <v>84.5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627261</v>
      </c>
      <c r="BO6" s="416"/>
      <c r="BP6" s="416"/>
      <c r="BQ6" s="416"/>
      <c r="BR6" s="416"/>
      <c r="BS6" s="416"/>
      <c r="BT6" s="416"/>
      <c r="BU6" s="417"/>
      <c r="BV6" s="415">
        <v>501192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90.6</v>
      </c>
      <c r="CU6" s="562"/>
      <c r="CV6" s="562"/>
      <c r="CW6" s="562"/>
      <c r="CX6" s="562"/>
      <c r="CY6" s="562"/>
      <c r="CZ6" s="562"/>
      <c r="DA6" s="563"/>
      <c r="DB6" s="561">
        <v>88.9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168819</v>
      </c>
      <c r="BO7" s="416"/>
      <c r="BP7" s="416"/>
      <c r="BQ7" s="416"/>
      <c r="BR7" s="416"/>
      <c r="BS7" s="416"/>
      <c r="BT7" s="416"/>
      <c r="BU7" s="417"/>
      <c r="BV7" s="415">
        <v>79880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9668237</v>
      </c>
      <c r="CU7" s="416"/>
      <c r="CV7" s="416"/>
      <c r="CW7" s="416"/>
      <c r="CX7" s="416"/>
      <c r="CY7" s="416"/>
      <c r="CZ7" s="416"/>
      <c r="DA7" s="417"/>
      <c r="DB7" s="415">
        <v>10071849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458442</v>
      </c>
      <c r="BO8" s="416"/>
      <c r="BP8" s="416"/>
      <c r="BQ8" s="416"/>
      <c r="BR8" s="416"/>
      <c r="BS8" s="416"/>
      <c r="BT8" s="416"/>
      <c r="BU8" s="417"/>
      <c r="BV8" s="415">
        <v>421312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0.26</v>
      </c>
      <c r="CU8" s="525"/>
      <c r="CV8" s="525"/>
      <c r="CW8" s="525"/>
      <c r="CX8" s="525"/>
      <c r="CY8" s="525"/>
      <c r="CZ8" s="525"/>
      <c r="DA8" s="526"/>
      <c r="DB8" s="524">
        <v>0.26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20873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37130</v>
      </c>
      <c r="BO9" s="416"/>
      <c r="BP9" s="416"/>
      <c r="BQ9" s="416"/>
      <c r="BR9" s="416"/>
      <c r="BS9" s="416"/>
      <c r="BT9" s="416"/>
      <c r="BU9" s="417"/>
      <c r="BV9" s="415">
        <v>113200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18.5</v>
      </c>
      <c r="CU9" s="386"/>
      <c r="CV9" s="386"/>
      <c r="CW9" s="386"/>
      <c r="CX9" s="386"/>
      <c r="CY9" s="386"/>
      <c r="CZ9" s="386"/>
      <c r="DA9" s="387"/>
      <c r="DB9" s="385">
        <v>18.5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22265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47384</v>
      </c>
      <c r="BO10" s="416"/>
      <c r="BP10" s="416"/>
      <c r="BQ10" s="416"/>
      <c r="BR10" s="416"/>
      <c r="BS10" s="416"/>
      <c r="BT10" s="416"/>
      <c r="BU10" s="417"/>
      <c r="BV10" s="415">
        <v>226014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20717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20661</v>
      </c>
      <c r="S13" s="517"/>
      <c r="T13" s="517"/>
      <c r="U13" s="517"/>
      <c r="V13" s="518"/>
      <c r="W13" s="504" t="s">
        <v>124</v>
      </c>
      <c r="X13" s="428"/>
      <c r="Y13" s="428"/>
      <c r="Z13" s="428"/>
      <c r="AA13" s="428"/>
      <c r="AB13" s="429"/>
      <c r="AC13" s="391">
        <v>778</v>
      </c>
      <c r="AD13" s="392"/>
      <c r="AE13" s="392"/>
      <c r="AF13" s="392"/>
      <c r="AG13" s="393"/>
      <c r="AH13" s="391">
        <v>871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-115486</v>
      </c>
      <c r="BO13" s="416"/>
      <c r="BP13" s="416"/>
      <c r="BQ13" s="416"/>
      <c r="BR13" s="416"/>
      <c r="BS13" s="416"/>
      <c r="BT13" s="416"/>
      <c r="BU13" s="417"/>
      <c r="BV13" s="415">
        <v>339214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21112</v>
      </c>
      <c r="S14" s="517"/>
      <c r="T14" s="517"/>
      <c r="U14" s="517"/>
      <c r="V14" s="518"/>
      <c r="W14" s="519"/>
      <c r="X14" s="431"/>
      <c r="Y14" s="431"/>
      <c r="Z14" s="431"/>
      <c r="AA14" s="431"/>
      <c r="AB14" s="432"/>
      <c r="AC14" s="509">
        <v>8.1</v>
      </c>
      <c r="AD14" s="510"/>
      <c r="AE14" s="510"/>
      <c r="AF14" s="510"/>
      <c r="AG14" s="511"/>
      <c r="AH14" s="509">
        <v>8.9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9.6</v>
      </c>
      <c r="CU14" s="488"/>
      <c r="CV14" s="488"/>
      <c r="CW14" s="488"/>
      <c r="CX14" s="488"/>
      <c r="CY14" s="488"/>
      <c r="CZ14" s="488"/>
      <c r="DA14" s="489"/>
      <c r="DB14" s="520">
        <v>8.4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21061</v>
      </c>
      <c r="S15" s="517"/>
      <c r="T15" s="517"/>
      <c r="U15" s="517"/>
      <c r="V15" s="518"/>
      <c r="W15" s="504" t="s">
        <v>130</v>
      </c>
      <c r="X15" s="428"/>
      <c r="Y15" s="428"/>
      <c r="Z15" s="428"/>
      <c r="AA15" s="428"/>
      <c r="AB15" s="429"/>
      <c r="AC15" s="391">
        <v>1820</v>
      </c>
      <c r="AD15" s="392"/>
      <c r="AE15" s="392"/>
      <c r="AF15" s="392"/>
      <c r="AG15" s="393"/>
      <c r="AH15" s="391">
        <v>1873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2107498</v>
      </c>
      <c r="BO15" s="411"/>
      <c r="BP15" s="411"/>
      <c r="BQ15" s="411"/>
      <c r="BR15" s="411"/>
      <c r="BS15" s="411"/>
      <c r="BT15" s="411"/>
      <c r="BU15" s="412"/>
      <c r="BV15" s="410">
        <v>2093601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v>
      </c>
      <c r="AD16" s="510"/>
      <c r="AE16" s="510"/>
      <c r="AF16" s="510"/>
      <c r="AG16" s="511"/>
      <c r="AH16" s="509">
        <v>19.100000000000001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8126876</v>
      </c>
      <c r="BO16" s="416"/>
      <c r="BP16" s="416"/>
      <c r="BQ16" s="416"/>
      <c r="BR16" s="416"/>
      <c r="BS16" s="416"/>
      <c r="BT16" s="416"/>
      <c r="BU16" s="417"/>
      <c r="BV16" s="415">
        <v>8003035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7000</v>
      </c>
      <c r="AD17" s="392"/>
      <c r="AE17" s="392"/>
      <c r="AF17" s="392"/>
      <c r="AG17" s="393"/>
      <c r="AH17" s="391">
        <v>7037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2628804</v>
      </c>
      <c r="BO17" s="416"/>
      <c r="BP17" s="416"/>
      <c r="BQ17" s="416"/>
      <c r="BR17" s="416"/>
      <c r="BS17" s="416"/>
      <c r="BT17" s="416"/>
      <c r="BU17" s="417"/>
      <c r="BV17" s="415">
        <v>2603745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1332.45</v>
      </c>
      <c r="M18" s="480"/>
      <c r="N18" s="480"/>
      <c r="O18" s="480"/>
      <c r="P18" s="480"/>
      <c r="Q18" s="480"/>
      <c r="R18" s="481"/>
      <c r="S18" s="481"/>
      <c r="T18" s="481"/>
      <c r="U18" s="481"/>
      <c r="V18" s="482"/>
      <c r="W18" s="496"/>
      <c r="X18" s="497"/>
      <c r="Y18" s="497"/>
      <c r="Z18" s="497"/>
      <c r="AA18" s="497"/>
      <c r="AB18" s="505"/>
      <c r="AC18" s="379">
        <v>72.900000000000006</v>
      </c>
      <c r="AD18" s="380"/>
      <c r="AE18" s="380"/>
      <c r="AF18" s="380"/>
      <c r="AG18" s="483"/>
      <c r="AH18" s="379">
        <v>71.900000000000006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8521797</v>
      </c>
      <c r="BO18" s="416"/>
      <c r="BP18" s="416"/>
      <c r="BQ18" s="416"/>
      <c r="BR18" s="416"/>
      <c r="BS18" s="416"/>
      <c r="BT18" s="416"/>
      <c r="BU18" s="417"/>
      <c r="BV18" s="415">
        <v>8654207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11356964</v>
      </c>
      <c r="BO19" s="416"/>
      <c r="BP19" s="416"/>
      <c r="BQ19" s="416"/>
      <c r="BR19" s="416"/>
      <c r="BS19" s="416"/>
      <c r="BT19" s="416"/>
      <c r="BU19" s="417"/>
      <c r="BV19" s="415">
        <v>11482110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9278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20679369</v>
      </c>
      <c r="BO23" s="416"/>
      <c r="BP23" s="416"/>
      <c r="BQ23" s="416"/>
      <c r="BR23" s="416"/>
      <c r="BS23" s="416"/>
      <c r="BT23" s="416"/>
      <c r="BU23" s="417"/>
      <c r="BV23" s="415">
        <v>19784913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8100</v>
      </c>
      <c r="R24" s="392"/>
      <c r="S24" s="392"/>
      <c r="T24" s="392"/>
      <c r="U24" s="392"/>
      <c r="V24" s="393"/>
      <c r="W24" s="457"/>
      <c r="X24" s="448"/>
      <c r="Y24" s="449"/>
      <c r="Z24" s="388" t="s">
        <v>153</v>
      </c>
      <c r="AA24" s="389"/>
      <c r="AB24" s="389"/>
      <c r="AC24" s="389"/>
      <c r="AD24" s="389"/>
      <c r="AE24" s="389"/>
      <c r="AF24" s="389"/>
      <c r="AG24" s="390"/>
      <c r="AH24" s="391">
        <v>231</v>
      </c>
      <c r="AI24" s="392"/>
      <c r="AJ24" s="392"/>
      <c r="AK24" s="392"/>
      <c r="AL24" s="393"/>
      <c r="AM24" s="391">
        <v>735735</v>
      </c>
      <c r="AN24" s="392"/>
      <c r="AO24" s="392"/>
      <c r="AP24" s="392"/>
      <c r="AQ24" s="392"/>
      <c r="AR24" s="393"/>
      <c r="AS24" s="391">
        <v>3185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16032872</v>
      </c>
      <c r="BO24" s="416"/>
      <c r="BP24" s="416"/>
      <c r="BQ24" s="416"/>
      <c r="BR24" s="416"/>
      <c r="BS24" s="416"/>
      <c r="BT24" s="416"/>
      <c r="BU24" s="417"/>
      <c r="BV24" s="415">
        <v>16244128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6400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493006</v>
      </c>
      <c r="BO25" s="411"/>
      <c r="BP25" s="411"/>
      <c r="BQ25" s="411"/>
      <c r="BR25" s="411"/>
      <c r="BS25" s="411"/>
      <c r="BT25" s="411"/>
      <c r="BU25" s="412"/>
      <c r="BV25" s="410">
        <v>624721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5550</v>
      </c>
      <c r="R26" s="392"/>
      <c r="S26" s="392"/>
      <c r="T26" s="392"/>
      <c r="U26" s="392"/>
      <c r="V26" s="393"/>
      <c r="W26" s="457"/>
      <c r="X26" s="448"/>
      <c r="Y26" s="449"/>
      <c r="Z26" s="388" t="s">
        <v>159</v>
      </c>
      <c r="AA26" s="470"/>
      <c r="AB26" s="470"/>
      <c r="AC26" s="470"/>
      <c r="AD26" s="470"/>
      <c r="AE26" s="470"/>
      <c r="AF26" s="470"/>
      <c r="AG26" s="471"/>
      <c r="AH26" s="391">
        <v>16</v>
      </c>
      <c r="AI26" s="392"/>
      <c r="AJ26" s="392"/>
      <c r="AK26" s="392"/>
      <c r="AL26" s="393"/>
      <c r="AM26" s="391">
        <v>46016</v>
      </c>
      <c r="AN26" s="392"/>
      <c r="AO26" s="392"/>
      <c r="AP26" s="392"/>
      <c r="AQ26" s="392"/>
      <c r="AR26" s="393"/>
      <c r="AS26" s="391">
        <v>2876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2950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17845</v>
      </c>
      <c r="AN27" s="392"/>
      <c r="AO27" s="392"/>
      <c r="AP27" s="392"/>
      <c r="AQ27" s="392"/>
      <c r="AR27" s="393"/>
      <c r="AS27" s="391">
        <v>3569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71206</v>
      </c>
      <c r="BO27" s="419"/>
      <c r="BP27" s="419"/>
      <c r="BQ27" s="419"/>
      <c r="BR27" s="419"/>
      <c r="BS27" s="419"/>
      <c r="BT27" s="419"/>
      <c r="BU27" s="420"/>
      <c r="BV27" s="418">
        <v>68781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2350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2818895</v>
      </c>
      <c r="BO28" s="411"/>
      <c r="BP28" s="411"/>
      <c r="BQ28" s="411"/>
      <c r="BR28" s="411"/>
      <c r="BS28" s="411"/>
      <c r="BT28" s="411"/>
      <c r="BU28" s="412"/>
      <c r="BV28" s="410">
        <v>2760511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2010</v>
      </c>
      <c r="R29" s="392"/>
      <c r="S29" s="392"/>
      <c r="T29" s="392"/>
      <c r="U29" s="392"/>
      <c r="V29" s="393"/>
      <c r="W29" s="458"/>
      <c r="X29" s="459"/>
      <c r="Y29" s="460"/>
      <c r="Z29" s="388" t="s">
        <v>169</v>
      </c>
      <c r="AA29" s="389"/>
      <c r="AB29" s="389"/>
      <c r="AC29" s="389"/>
      <c r="AD29" s="389"/>
      <c r="AE29" s="389"/>
      <c r="AF29" s="389"/>
      <c r="AG29" s="390"/>
      <c r="AH29" s="391">
        <v>236</v>
      </c>
      <c r="AI29" s="392"/>
      <c r="AJ29" s="392"/>
      <c r="AK29" s="392"/>
      <c r="AL29" s="393"/>
      <c r="AM29" s="391">
        <v>753580</v>
      </c>
      <c r="AN29" s="392"/>
      <c r="AO29" s="392"/>
      <c r="AP29" s="392"/>
      <c r="AQ29" s="392"/>
      <c r="AR29" s="393"/>
      <c r="AS29" s="391">
        <v>3193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2001468</v>
      </c>
      <c r="BO29" s="416"/>
      <c r="BP29" s="416"/>
      <c r="BQ29" s="416"/>
      <c r="BR29" s="416"/>
      <c r="BS29" s="416"/>
      <c r="BT29" s="416"/>
      <c r="BU29" s="417"/>
      <c r="BV29" s="415">
        <v>2001017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4808435</v>
      </c>
      <c r="BO30" s="419"/>
      <c r="BP30" s="419"/>
      <c r="BQ30" s="419"/>
      <c r="BR30" s="419"/>
      <c r="BS30" s="419"/>
      <c r="BT30" s="419"/>
      <c r="BU30" s="420"/>
      <c r="BV30" s="418">
        <v>4780092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個別排水処理事業特別会計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遠軽地区広域組合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フォーレストパーク</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公共用地先行取得事業特別会計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網走地方教育研修センター</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生田原振興公社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北海道市町村総合事務組合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北海道市町村備荒資金組合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北海道市町村職員退職手当組合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北海道町村議会議員公務災害補償組合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北海道後期高齢者医療広域連合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2.02</v>
      </c>
      <c r="G34" s="33">
        <v>1.95</v>
      </c>
      <c r="H34" s="33">
        <v>3.08</v>
      </c>
      <c r="I34" s="33">
        <v>4.18</v>
      </c>
      <c r="J34" s="34">
        <v>4.74</v>
      </c>
      <c r="K34" s="22"/>
      <c r="L34" s="22"/>
      <c r="M34" s="22"/>
      <c r="N34" s="22"/>
      <c r="O34" s="22"/>
      <c r="P34" s="22"/>
    </row>
    <row r="35" spans="1:16" ht="39" customHeight="1" x14ac:dyDescent="0.15">
      <c r="A35" s="22"/>
      <c r="B35" s="35"/>
      <c r="C35" s="1178" t="s">
        <v>525</v>
      </c>
      <c r="D35" s="1179"/>
      <c r="E35" s="1180"/>
      <c r="F35" s="36">
        <v>1.42</v>
      </c>
      <c r="G35" s="37">
        <v>1.92</v>
      </c>
      <c r="H35" s="37">
        <v>2.65</v>
      </c>
      <c r="I35" s="37">
        <v>3.38</v>
      </c>
      <c r="J35" s="38">
        <v>4.6100000000000003</v>
      </c>
      <c r="K35" s="22"/>
      <c r="L35" s="22"/>
      <c r="M35" s="22"/>
      <c r="N35" s="22"/>
      <c r="O35" s="22"/>
      <c r="P35" s="22"/>
    </row>
    <row r="36" spans="1:16" ht="39" customHeight="1" x14ac:dyDescent="0.15">
      <c r="A36" s="22"/>
      <c r="B36" s="35"/>
      <c r="C36" s="1178" t="s">
        <v>526</v>
      </c>
      <c r="D36" s="1179"/>
      <c r="E36" s="1180"/>
      <c r="F36" s="36">
        <v>1.6</v>
      </c>
      <c r="G36" s="37">
        <v>1.37</v>
      </c>
      <c r="H36" s="37">
        <v>2.12</v>
      </c>
      <c r="I36" s="37">
        <v>2.82</v>
      </c>
      <c r="J36" s="38">
        <v>3.45</v>
      </c>
      <c r="K36" s="22"/>
      <c r="L36" s="22"/>
      <c r="M36" s="22"/>
      <c r="N36" s="22"/>
      <c r="O36" s="22"/>
      <c r="P36" s="22"/>
    </row>
    <row r="37" spans="1:16" ht="39" customHeight="1" x14ac:dyDescent="0.15">
      <c r="A37" s="22"/>
      <c r="B37" s="35"/>
      <c r="C37" s="1178" t="s">
        <v>527</v>
      </c>
      <c r="D37" s="1179"/>
      <c r="E37" s="1180"/>
      <c r="F37" s="36">
        <v>0.22</v>
      </c>
      <c r="G37" s="37">
        <v>0.34</v>
      </c>
      <c r="H37" s="37">
        <v>0.34</v>
      </c>
      <c r="I37" s="37">
        <v>0.3</v>
      </c>
      <c r="J37" s="38">
        <v>0.53</v>
      </c>
      <c r="K37" s="22"/>
      <c r="L37" s="22"/>
      <c r="M37" s="22"/>
      <c r="N37" s="22"/>
      <c r="O37" s="22"/>
      <c r="P37" s="22"/>
    </row>
    <row r="38" spans="1:16" ht="39" customHeight="1" x14ac:dyDescent="0.15">
      <c r="A38" s="22"/>
      <c r="B38" s="35"/>
      <c r="C38" s="1178" t="s">
        <v>528</v>
      </c>
      <c r="D38" s="1179"/>
      <c r="E38" s="1180"/>
      <c r="F38" s="36">
        <v>0.71</v>
      </c>
      <c r="G38" s="37">
        <v>0.75</v>
      </c>
      <c r="H38" s="37">
        <v>0.79</v>
      </c>
      <c r="I38" s="37">
        <v>0.59</v>
      </c>
      <c r="J38" s="38">
        <v>0.32</v>
      </c>
      <c r="K38" s="22"/>
      <c r="L38" s="22"/>
      <c r="M38" s="22"/>
      <c r="N38" s="22"/>
      <c r="O38" s="22"/>
      <c r="P38" s="22"/>
    </row>
    <row r="39" spans="1:16" ht="39" customHeight="1" x14ac:dyDescent="0.15">
      <c r="A39" s="22"/>
      <c r="B39" s="35"/>
      <c r="C39" s="1178" t="s">
        <v>529</v>
      </c>
      <c r="D39" s="1179"/>
      <c r="E39" s="1180"/>
      <c r="F39" s="36">
        <v>0</v>
      </c>
      <c r="G39" s="37">
        <v>0.01</v>
      </c>
      <c r="H39" s="37">
        <v>0.01</v>
      </c>
      <c r="I39" s="37">
        <v>0.01</v>
      </c>
      <c r="J39" s="38">
        <v>0.01</v>
      </c>
      <c r="K39" s="22"/>
      <c r="L39" s="22"/>
      <c r="M39" s="22"/>
      <c r="N39" s="22"/>
      <c r="O39" s="22"/>
      <c r="P39" s="22"/>
    </row>
    <row r="40" spans="1:16" ht="39" customHeight="1" x14ac:dyDescent="0.15">
      <c r="A40" s="22"/>
      <c r="B40" s="35"/>
      <c r="C40" s="1178" t="s">
        <v>530</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2363</v>
      </c>
      <c r="L45" s="60">
        <v>2331</v>
      </c>
      <c r="M45" s="60">
        <v>2285</v>
      </c>
      <c r="N45" s="60">
        <v>2245</v>
      </c>
      <c r="O45" s="61">
        <v>2209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557</v>
      </c>
      <c r="L48" s="64">
        <v>534</v>
      </c>
      <c r="M48" s="64">
        <v>515</v>
      </c>
      <c r="N48" s="64">
        <v>490</v>
      </c>
      <c r="O48" s="65">
        <v>449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31</v>
      </c>
      <c r="L49" s="64">
        <v>39</v>
      </c>
      <c r="M49" s="64">
        <v>43</v>
      </c>
      <c r="N49" s="64">
        <v>48</v>
      </c>
      <c r="O49" s="65">
        <v>42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143</v>
      </c>
      <c r="L50" s="64">
        <v>140</v>
      </c>
      <c r="M50" s="64">
        <v>72</v>
      </c>
      <c r="N50" s="64">
        <v>32</v>
      </c>
      <c r="O50" s="65">
        <v>30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2087</v>
      </c>
      <c r="L52" s="64">
        <v>2113</v>
      </c>
      <c r="M52" s="64">
        <v>2113</v>
      </c>
      <c r="N52" s="64">
        <v>2061</v>
      </c>
      <c r="O52" s="65">
        <v>2011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1007</v>
      </c>
      <c r="L53" s="69">
        <v>931</v>
      </c>
      <c r="M53" s="69">
        <v>802</v>
      </c>
      <c r="N53" s="69">
        <v>754</v>
      </c>
      <c r="O53" s="70">
        <v>719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20440</v>
      </c>
      <c r="J41" s="83">
        <v>20215</v>
      </c>
      <c r="K41" s="83">
        <v>19450</v>
      </c>
      <c r="L41" s="83">
        <v>19811</v>
      </c>
      <c r="M41" s="84">
        <v>20692</v>
      </c>
    </row>
    <row r="42" spans="2:13" ht="27.75" customHeight="1" x14ac:dyDescent="0.15">
      <c r="B42" s="1204"/>
      <c r="C42" s="1205"/>
      <c r="D42" s="85"/>
      <c r="E42" s="1208" t="s">
        <v>26</v>
      </c>
      <c r="F42" s="1208"/>
      <c r="G42" s="1208"/>
      <c r="H42" s="1209"/>
      <c r="I42" s="86">
        <v>415</v>
      </c>
      <c r="J42" s="87">
        <v>280</v>
      </c>
      <c r="K42" s="87">
        <v>213</v>
      </c>
      <c r="L42" s="87">
        <v>184</v>
      </c>
      <c r="M42" s="88">
        <v>157</v>
      </c>
    </row>
    <row r="43" spans="2:13" ht="27.75" customHeight="1" x14ac:dyDescent="0.15">
      <c r="B43" s="1204"/>
      <c r="C43" s="1205"/>
      <c r="D43" s="85"/>
      <c r="E43" s="1208" t="s">
        <v>27</v>
      </c>
      <c r="F43" s="1208"/>
      <c r="G43" s="1208"/>
      <c r="H43" s="1209"/>
      <c r="I43" s="86">
        <v>5195</v>
      </c>
      <c r="J43" s="87">
        <v>4944</v>
      </c>
      <c r="K43" s="87">
        <v>4722</v>
      </c>
      <c r="L43" s="87">
        <v>4689</v>
      </c>
      <c r="M43" s="88">
        <v>4857</v>
      </c>
    </row>
    <row r="44" spans="2:13" ht="27.75" customHeight="1" x14ac:dyDescent="0.15">
      <c r="B44" s="1204"/>
      <c r="C44" s="1205"/>
      <c r="D44" s="85"/>
      <c r="E44" s="1208" t="s">
        <v>28</v>
      </c>
      <c r="F44" s="1208"/>
      <c r="G44" s="1208"/>
      <c r="H44" s="1209"/>
      <c r="I44" s="86">
        <v>332</v>
      </c>
      <c r="J44" s="87">
        <v>296</v>
      </c>
      <c r="K44" s="87">
        <v>251</v>
      </c>
      <c r="L44" s="87">
        <v>205</v>
      </c>
      <c r="M44" s="88">
        <v>159</v>
      </c>
    </row>
    <row r="45" spans="2:13" ht="27.75" customHeight="1" x14ac:dyDescent="0.15">
      <c r="B45" s="1204"/>
      <c r="C45" s="1205"/>
      <c r="D45" s="85"/>
      <c r="E45" s="1208" t="s">
        <v>29</v>
      </c>
      <c r="F45" s="1208"/>
      <c r="G45" s="1208"/>
      <c r="H45" s="1209"/>
      <c r="I45" s="86">
        <v>2968</v>
      </c>
      <c r="J45" s="87">
        <v>2877</v>
      </c>
      <c r="K45" s="87">
        <v>2681</v>
      </c>
      <c r="L45" s="87">
        <v>2478</v>
      </c>
      <c r="M45" s="88">
        <v>2432</v>
      </c>
    </row>
    <row r="46" spans="2:13" ht="27.75" customHeight="1" x14ac:dyDescent="0.15">
      <c r="B46" s="1204"/>
      <c r="C46" s="1205"/>
      <c r="D46" s="89"/>
      <c r="E46" s="1208" t="s">
        <v>30</v>
      </c>
      <c r="F46" s="1208"/>
      <c r="G46" s="1208"/>
      <c r="H46" s="1209"/>
      <c r="I46" s="86">
        <v>87</v>
      </c>
      <c r="J46" s="87">
        <v>44</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5638</v>
      </c>
      <c r="J50" s="87">
        <v>7114</v>
      </c>
      <c r="K50" s="87">
        <v>7032</v>
      </c>
      <c r="L50" s="87">
        <v>7728</v>
      </c>
      <c r="M50" s="88">
        <v>7811</v>
      </c>
    </row>
    <row r="51" spans="2:13" ht="27.75" customHeight="1" x14ac:dyDescent="0.15">
      <c r="B51" s="1204"/>
      <c r="C51" s="1205"/>
      <c r="D51" s="85"/>
      <c r="E51" s="1208" t="s">
        <v>36</v>
      </c>
      <c r="F51" s="1208"/>
      <c r="G51" s="1208"/>
      <c r="H51" s="1209"/>
      <c r="I51" s="86">
        <v>1909</v>
      </c>
      <c r="J51" s="87">
        <v>1908</v>
      </c>
      <c r="K51" s="87">
        <v>1888</v>
      </c>
      <c r="L51" s="87">
        <v>1975</v>
      </c>
      <c r="M51" s="88">
        <v>2091</v>
      </c>
    </row>
    <row r="52" spans="2:13" ht="27.75" customHeight="1" x14ac:dyDescent="0.15">
      <c r="B52" s="1206"/>
      <c r="C52" s="1207"/>
      <c r="D52" s="85"/>
      <c r="E52" s="1208" t="s">
        <v>37</v>
      </c>
      <c r="F52" s="1208"/>
      <c r="G52" s="1208"/>
      <c r="H52" s="1209"/>
      <c r="I52" s="86">
        <v>17699</v>
      </c>
      <c r="J52" s="87">
        <v>17385</v>
      </c>
      <c r="K52" s="87">
        <v>16641</v>
      </c>
      <c r="L52" s="87">
        <v>16969</v>
      </c>
      <c r="M52" s="88">
        <v>17635</v>
      </c>
    </row>
    <row r="53" spans="2:13" ht="27.75" customHeight="1" thickBot="1" x14ac:dyDescent="0.2">
      <c r="B53" s="1210" t="s">
        <v>38</v>
      </c>
      <c r="C53" s="1211"/>
      <c r="D53" s="92"/>
      <c r="E53" s="1212" t="s">
        <v>39</v>
      </c>
      <c r="F53" s="1212"/>
      <c r="G53" s="1212"/>
      <c r="H53" s="1213"/>
      <c r="I53" s="93">
        <v>4193</v>
      </c>
      <c r="J53" s="94">
        <v>2250</v>
      </c>
      <c r="K53" s="94">
        <v>1756</v>
      </c>
      <c r="L53" s="94">
        <v>695</v>
      </c>
      <c r="M53" s="95">
        <v>759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550</v>
      </c>
      <c r="H51" s="1248"/>
      <c r="I51" s="1253" t="s">
        <v>551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552</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553</v>
      </c>
      <c r="H55" s="1228"/>
      <c r="I55" s="1233" t="s">
        <v>551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552</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550</v>
      </c>
      <c r="H73" s="1248"/>
      <c r="I73" s="1253" t="s">
        <v>551</v>
      </c>
      <c r="J73" s="1253"/>
      <c r="K73" s="1234">
        <v>47.9</v>
      </c>
      <c r="L73" s="1234">
        <v>26.1</v>
      </c>
      <c r="M73" s="1221">
        <v>21.7</v>
      </c>
      <c r="N73" s="1221">
        <v>8.4</v>
      </c>
      <c r="O73" s="1221">
        <v>9.6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12.4</v>
      </c>
      <c r="L75" s="1225">
        <v>11.9</v>
      </c>
      <c r="M75" s="1225">
        <v>10.7</v>
      </c>
      <c r="N75" s="1225">
        <v>9.9</v>
      </c>
      <c r="O75" s="1225">
        <v>9.4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553</v>
      </c>
      <c r="H77" s="1228"/>
      <c r="I77" s="1233" t="s">
        <v>551</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105621</v>
      </c>
      <c r="E3" s="118"/>
      <c r="F3" s="119">
        <v>46819</v>
      </c>
      <c r="G3" s="120"/>
      <c r="H3" s="121"/>
    </row>
    <row r="4" spans="1:8" x14ac:dyDescent="0.15">
      <c r="A4" s="122"/>
      <c r="B4" s="123"/>
      <c r="C4" s="124"/>
      <c r="D4" s="125">
        <v>81023</v>
      </c>
      <c r="E4" s="126"/>
      <c r="F4" s="127">
        <v>24121</v>
      </c>
      <c r="G4" s="128"/>
      <c r="H4" s="129"/>
    </row>
    <row r="5" spans="1:8" x14ac:dyDescent="0.15">
      <c r="A5" s="110" t="s">
        <v>511</v>
      </c>
      <c r="B5" s="115"/>
      <c r="C5" s="116"/>
      <c r="D5" s="117">
        <v>143272</v>
      </c>
      <c r="E5" s="118"/>
      <c r="F5" s="119">
        <v>53270</v>
      </c>
      <c r="G5" s="120"/>
      <c r="H5" s="121"/>
    </row>
    <row r="6" spans="1:8" x14ac:dyDescent="0.15">
      <c r="A6" s="122"/>
      <c r="B6" s="123"/>
      <c r="C6" s="124"/>
      <c r="D6" s="125">
        <v>85098</v>
      </c>
      <c r="E6" s="126"/>
      <c r="F6" s="127">
        <v>24316</v>
      </c>
      <c r="G6" s="128"/>
      <c r="H6" s="129"/>
    </row>
    <row r="7" spans="1:8" x14ac:dyDescent="0.15">
      <c r="A7" s="110" t="s">
        <v>512</v>
      </c>
      <c r="B7" s="115"/>
      <c r="C7" s="116"/>
      <c r="D7" s="117">
        <v>100795</v>
      </c>
      <c r="E7" s="118"/>
      <c r="F7" s="119">
        <v>53292</v>
      </c>
      <c r="G7" s="120"/>
      <c r="H7" s="121"/>
    </row>
    <row r="8" spans="1:8" x14ac:dyDescent="0.15">
      <c r="A8" s="122"/>
      <c r="B8" s="123"/>
      <c r="C8" s="124"/>
      <c r="D8" s="125">
        <v>55821</v>
      </c>
      <c r="E8" s="126"/>
      <c r="F8" s="127">
        <v>28900</v>
      </c>
      <c r="G8" s="128"/>
      <c r="H8" s="129"/>
    </row>
    <row r="9" spans="1:8" x14ac:dyDescent="0.15">
      <c r="A9" s="110" t="s">
        <v>513</v>
      </c>
      <c r="B9" s="115"/>
      <c r="C9" s="116"/>
      <c r="D9" s="117">
        <v>140331</v>
      </c>
      <c r="E9" s="118"/>
      <c r="F9" s="119">
        <v>49919</v>
      </c>
      <c r="G9" s="120"/>
      <c r="H9" s="121"/>
    </row>
    <row r="10" spans="1:8" x14ac:dyDescent="0.15">
      <c r="A10" s="122"/>
      <c r="B10" s="123"/>
      <c r="C10" s="124"/>
      <c r="D10" s="125">
        <v>69880</v>
      </c>
      <c r="E10" s="126"/>
      <c r="F10" s="127">
        <v>26398</v>
      </c>
      <c r="G10" s="128"/>
      <c r="H10" s="129"/>
    </row>
    <row r="11" spans="1:8" x14ac:dyDescent="0.15">
      <c r="A11" s="110" t="s">
        <v>514</v>
      </c>
      <c r="B11" s="115"/>
      <c r="C11" s="116"/>
      <c r="D11" s="117">
        <v>175815</v>
      </c>
      <c r="E11" s="118"/>
      <c r="F11" s="119">
        <v>47738</v>
      </c>
      <c r="G11" s="120"/>
      <c r="H11" s="121"/>
    </row>
    <row r="12" spans="1:8" x14ac:dyDescent="0.15">
      <c r="A12" s="122"/>
      <c r="B12" s="123"/>
      <c r="C12" s="130"/>
      <c r="D12" s="125">
        <v>113349</v>
      </c>
      <c r="E12" s="126"/>
      <c r="F12" s="127">
        <v>24937</v>
      </c>
      <c r="G12" s="128"/>
      <c r="H12" s="129"/>
    </row>
    <row r="13" spans="1:8" x14ac:dyDescent="0.15">
      <c r="A13" s="110"/>
      <c r="B13" s="115"/>
      <c r="C13" s="131"/>
      <c r="D13" s="132">
        <v>133167</v>
      </c>
      <c r="E13" s="133"/>
      <c r="F13" s="134">
        <v>50208</v>
      </c>
      <c r="G13" s="135"/>
      <c r="H13" s="121"/>
    </row>
    <row r="14" spans="1:8" x14ac:dyDescent="0.15">
      <c r="A14" s="122"/>
      <c r="B14" s="123"/>
      <c r="C14" s="124"/>
      <c r="D14" s="125">
        <v>81034</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2.02</v>
      </c>
      <c r="C19" s="136">
        <f>ROUND(VALUE(SUBSTITUTE(実質収支比率等に係る経年分析!G$48,"▲","-")),2)</f>
        <v>1.96</v>
      </c>
      <c r="D19" s="136">
        <f>ROUND(VALUE(SUBSTITUTE(実質収支比率等に係る経年分析!H$48,"▲","-")),2)</f>
        <v>3.09</v>
      </c>
      <c r="E19" s="136">
        <f>ROUND(VALUE(SUBSTITUTE(実質収支比率等に係る経年分析!I$48,"▲","-")),2)</f>
        <v>4.18</v>
      </c>
      <c r="F19" s="136">
        <f>ROUND(VALUE(SUBSTITUTE(実質収支比率等に係る経年分析!J$48,"▲","-")),2)</f>
        <v>4.74</v>
      </c>
    </row>
    <row r="20" spans="1:11" x14ac:dyDescent="0.15">
      <c r="A20" s="136" t="s">
        <v>44</v>
      </c>
      <c r="B20" s="136">
        <f>ROUND(VALUE(SUBSTITUTE(実質収支比率等に係る経年分析!F$47,"▲","-")),2)</f>
        <v>15.95</v>
      </c>
      <c r="C20" s="136">
        <f>ROUND(VALUE(SUBSTITUTE(実質収支比率等に係る経年分析!G$47,"▲","-")),2)</f>
        <v>23.16</v>
      </c>
      <c r="D20" s="136">
        <f>ROUND(VALUE(SUBSTITUTE(実質収支比率等に係る経年分析!H$47,"▲","-")),2)</f>
        <v>23.84</v>
      </c>
      <c r="E20" s="136">
        <f>ROUND(VALUE(SUBSTITUTE(実質収支比率等に係る経年分析!I$47,"▲","-")),2)</f>
        <v>27.41</v>
      </c>
      <c r="F20" s="136">
        <f>ROUND(VALUE(SUBSTITUTE(実質収支比率等に係る経年分析!J$47,"▲","-")),2)</f>
        <v>29.16</v>
      </c>
    </row>
    <row r="21" spans="1:11" x14ac:dyDescent="0.15">
      <c r="A21" s="136" t="s">
        <v>45</v>
      </c>
      <c r="B21" s="136">
        <f>IF(ISNUMBER(VALUE(SUBSTITUTE(実質収支比率等に係る経年分析!F$49,"▲","-"))),ROUND(VALUE(SUBSTITUTE(実質収支比率等に係る経年分析!F$49,"▲","-")),2),NA())</f>
        <v>0.03</v>
      </c>
      <c r="C21" s="136">
        <f>IF(ISNUMBER(VALUE(SUBSTITUTE(実質収支比率等に係る経年分析!G$49,"▲","-"))),ROUND(VALUE(SUBSTITUTE(実質収支比率等に係る経年分析!G$49,"▲","-")),2),NA())</f>
        <v>5.9</v>
      </c>
      <c r="D21" s="136">
        <f>IF(ISNUMBER(VALUE(SUBSTITUTE(実質収支比率等に係る経年分析!H$49,"▲","-"))),ROUND(VALUE(SUBSTITUTE(実質収支比率等に係る経年分析!H$49,"▲","-")),2),NA())</f>
        <v>-0.54</v>
      </c>
      <c r="E21" s="136">
        <f>IF(ISNUMBER(VALUE(SUBSTITUTE(実質収支比率等に係る経年分析!I$49,"▲","-"))),ROUND(VALUE(SUBSTITUTE(実質収支比率等に係る経年分析!I$49,"▲","-")),2),NA())</f>
        <v>3.37</v>
      </c>
      <c r="F21" s="136">
        <f>IF(ISNUMBER(VALUE(SUBSTITUTE(実質収支比率等に係る経年分析!J$49,"▲","-"))),ROUND(VALUE(SUBSTITUTE(実質収支比率等に係る経年分析!J$49,"▲","-")),2),NA())</f>
        <v>-1.19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個別排水処理事業特別会計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3.45</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4.6100000000000003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2087</v>
      </c>
      <c r="E42" s="138"/>
      <c r="F42" s="138"/>
      <c r="G42" s="138">
        <f>'実質公債費比率（分子）の構造'!L$52</f>
        <v>2113</v>
      </c>
      <c r="H42" s="138"/>
      <c r="I42" s="138"/>
      <c r="J42" s="138">
        <f>'実質公債費比率（分子）の構造'!M$52</f>
        <v>2113</v>
      </c>
      <c r="K42" s="138"/>
      <c r="L42" s="138"/>
      <c r="M42" s="138">
        <f>'実質公債費比率（分子）の構造'!N$52</f>
        <v>2061</v>
      </c>
      <c r="N42" s="138"/>
      <c r="O42" s="138"/>
      <c r="P42" s="138">
        <f>'実質公債費比率（分子）の構造'!O$52</f>
        <v>2011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143</v>
      </c>
      <c r="C44" s="138"/>
      <c r="D44" s="138"/>
      <c r="E44" s="138">
        <f>'実質公債費比率（分子）の構造'!L$50</f>
        <v>140</v>
      </c>
      <c r="F44" s="138"/>
      <c r="G44" s="138"/>
      <c r="H44" s="138">
        <f>'実質公債費比率（分子）の構造'!M$50</f>
        <v>72</v>
      </c>
      <c r="I44" s="138"/>
      <c r="J44" s="138"/>
      <c r="K44" s="138">
        <f>'実質公債費比率（分子）の構造'!N$50</f>
        <v>32</v>
      </c>
      <c r="L44" s="138"/>
      <c r="M44" s="138"/>
      <c r="N44" s="138">
        <f>'実質公債費比率（分子）の構造'!O$50</f>
        <v>30</v>
      </c>
      <c r="O44" s="138"/>
      <c r="P44" s="138"/>
    </row>
    <row r="45" spans="1:16" x14ac:dyDescent="0.15">
      <c r="A45" s="138" t="s">
        <v>55</v>
      </c>
      <c r="B45" s="138">
        <f>'実質公債費比率（分子）の構造'!K$49</f>
        <v>31</v>
      </c>
      <c r="C45" s="138"/>
      <c r="D45" s="138"/>
      <c r="E45" s="138">
        <f>'実質公債費比率（分子）の構造'!L$49</f>
        <v>39</v>
      </c>
      <c r="F45" s="138"/>
      <c r="G45" s="138"/>
      <c r="H45" s="138">
        <f>'実質公債費比率（分子）の構造'!M$49</f>
        <v>43</v>
      </c>
      <c r="I45" s="138"/>
      <c r="J45" s="138"/>
      <c r="K45" s="138">
        <f>'実質公債費比率（分子）の構造'!N$49</f>
        <v>48</v>
      </c>
      <c r="L45" s="138"/>
      <c r="M45" s="138"/>
      <c r="N45" s="138">
        <f>'実質公債費比率（分子）の構造'!O$49</f>
        <v>42</v>
      </c>
      <c r="O45" s="138"/>
      <c r="P45" s="138"/>
    </row>
    <row r="46" spans="1:16" x14ac:dyDescent="0.15">
      <c r="A46" s="138" t="s">
        <v>56</v>
      </c>
      <c r="B46" s="138">
        <f>'実質公債費比率（分子）の構造'!K$48</f>
        <v>557</v>
      </c>
      <c r="C46" s="138"/>
      <c r="D46" s="138"/>
      <c r="E46" s="138">
        <f>'実質公債費比率（分子）の構造'!L$48</f>
        <v>534</v>
      </c>
      <c r="F46" s="138"/>
      <c r="G46" s="138"/>
      <c r="H46" s="138">
        <f>'実質公債費比率（分子）の構造'!M$48</f>
        <v>515</v>
      </c>
      <c r="I46" s="138"/>
      <c r="J46" s="138"/>
      <c r="K46" s="138">
        <f>'実質公債費比率（分子）の構造'!N$48</f>
        <v>490</v>
      </c>
      <c r="L46" s="138"/>
      <c r="M46" s="138"/>
      <c r="N46" s="138">
        <f>'実質公債費比率（分子）の構造'!O$48</f>
        <v>449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2363</v>
      </c>
      <c r="C49" s="138"/>
      <c r="D49" s="138"/>
      <c r="E49" s="138">
        <f>'実質公債費比率（分子）の構造'!L$45</f>
        <v>2331</v>
      </c>
      <c r="F49" s="138"/>
      <c r="G49" s="138"/>
      <c r="H49" s="138">
        <f>'実質公債費比率（分子）の構造'!M$45</f>
        <v>2285</v>
      </c>
      <c r="I49" s="138"/>
      <c r="J49" s="138"/>
      <c r="K49" s="138">
        <f>'実質公債費比率（分子）の構造'!N$45</f>
        <v>2245</v>
      </c>
      <c r="L49" s="138"/>
      <c r="M49" s="138"/>
      <c r="N49" s="138">
        <f>'実質公債費比率（分子）の構造'!O$45</f>
        <v>2209</v>
      </c>
      <c r="O49" s="138"/>
      <c r="P49" s="138"/>
    </row>
    <row r="50" spans="1:16" x14ac:dyDescent="0.15">
      <c r="A50" s="138" t="s">
        <v>60</v>
      </c>
      <c r="B50" s="138" t="e">
        <f>NA()</f>
        <v>#N/A</v>
      </c>
      <c r="C50" s="138">
        <f>IF(ISNUMBER('実質公債費比率（分子）の構造'!K$53),'実質公債費比率（分子）の構造'!K$53,NA())</f>
        <v>1007</v>
      </c>
      <c r="D50" s="138" t="e">
        <f>NA()</f>
        <v>#N/A</v>
      </c>
      <c r="E50" s="138" t="e">
        <f>NA()</f>
        <v>#N/A</v>
      </c>
      <c r="F50" s="138">
        <f>IF(ISNUMBER('実質公債費比率（分子）の構造'!L$53),'実質公債費比率（分子）の構造'!L$53,NA())</f>
        <v>931</v>
      </c>
      <c r="G50" s="138" t="e">
        <f>NA()</f>
        <v>#N/A</v>
      </c>
      <c r="H50" s="138" t="e">
        <f>NA()</f>
        <v>#N/A</v>
      </c>
      <c r="I50" s="138">
        <f>IF(ISNUMBER('実質公債費比率（分子）の構造'!M$53),'実質公債費比率（分子）の構造'!M$53,NA())</f>
        <v>802</v>
      </c>
      <c r="J50" s="138" t="e">
        <f>NA()</f>
        <v>#N/A</v>
      </c>
      <c r="K50" s="138" t="e">
        <f>NA()</f>
        <v>#N/A</v>
      </c>
      <c r="L50" s="138">
        <f>IF(ISNUMBER('実質公債費比率（分子）の構造'!N$53),'実質公債費比率（分子）の構造'!N$53,NA())</f>
        <v>754</v>
      </c>
      <c r="M50" s="138" t="e">
        <f>NA()</f>
        <v>#N/A</v>
      </c>
      <c r="N50" s="138" t="e">
        <f>NA()</f>
        <v>#N/A</v>
      </c>
      <c r="O50" s="138">
        <f>IF(ISNUMBER('実質公債費比率（分子）の構造'!O$53),'実質公債費比率（分子）の構造'!O$53,NA())</f>
        <v>719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17699</v>
      </c>
      <c r="E56" s="137"/>
      <c r="F56" s="137"/>
      <c r="G56" s="137">
        <f>'将来負担比率（分子）の構造'!J$52</f>
        <v>17385</v>
      </c>
      <c r="H56" s="137"/>
      <c r="I56" s="137"/>
      <c r="J56" s="137">
        <f>'将来負担比率（分子）の構造'!K$52</f>
        <v>16641</v>
      </c>
      <c r="K56" s="137"/>
      <c r="L56" s="137"/>
      <c r="M56" s="137">
        <f>'将来負担比率（分子）の構造'!L$52</f>
        <v>16969</v>
      </c>
      <c r="N56" s="137"/>
      <c r="O56" s="137"/>
      <c r="P56" s="137">
        <f>'将来負担比率（分子）の構造'!M$52</f>
        <v>17635</v>
      </c>
    </row>
    <row r="57" spans="1:16" x14ac:dyDescent="0.15">
      <c r="A57" s="137" t="s">
        <v>36</v>
      </c>
      <c r="B57" s="137"/>
      <c r="C57" s="137"/>
      <c r="D57" s="137">
        <f>'将来負担比率（分子）の構造'!I$51</f>
        <v>1909</v>
      </c>
      <c r="E57" s="137"/>
      <c r="F57" s="137"/>
      <c r="G57" s="137">
        <f>'将来負担比率（分子）の構造'!J$51</f>
        <v>1908</v>
      </c>
      <c r="H57" s="137"/>
      <c r="I57" s="137"/>
      <c r="J57" s="137">
        <f>'将来負担比率（分子）の構造'!K$51</f>
        <v>1888</v>
      </c>
      <c r="K57" s="137"/>
      <c r="L57" s="137"/>
      <c r="M57" s="137">
        <f>'将来負担比率（分子）の構造'!L$51</f>
        <v>1975</v>
      </c>
      <c r="N57" s="137"/>
      <c r="O57" s="137"/>
      <c r="P57" s="137">
        <f>'将来負担比率（分子）の構造'!M$51</f>
        <v>2091</v>
      </c>
    </row>
    <row r="58" spans="1:16" x14ac:dyDescent="0.15">
      <c r="A58" s="137" t="s">
        <v>35</v>
      </c>
      <c r="B58" s="137"/>
      <c r="C58" s="137"/>
      <c r="D58" s="137">
        <f>'将来負担比率（分子）の構造'!I$50</f>
        <v>5638</v>
      </c>
      <c r="E58" s="137"/>
      <c r="F58" s="137"/>
      <c r="G58" s="137">
        <f>'将来負担比率（分子）の構造'!J$50</f>
        <v>7114</v>
      </c>
      <c r="H58" s="137"/>
      <c r="I58" s="137"/>
      <c r="J58" s="137">
        <f>'将来負担比率（分子）の構造'!K$50</f>
        <v>7032</v>
      </c>
      <c r="K58" s="137"/>
      <c r="L58" s="137"/>
      <c r="M58" s="137">
        <f>'将来負担比率（分子）の構造'!L$50</f>
        <v>7728</v>
      </c>
      <c r="N58" s="137"/>
      <c r="O58" s="137"/>
      <c r="P58" s="137">
        <f>'将来負担比率（分子）の構造'!M$50</f>
        <v>7811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87</v>
      </c>
      <c r="C61" s="137"/>
      <c r="D61" s="137"/>
      <c r="E61" s="137">
        <f>'将来負担比率（分子）の構造'!J$46</f>
        <v>44</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2968</v>
      </c>
      <c r="C62" s="137"/>
      <c r="D62" s="137"/>
      <c r="E62" s="137">
        <f>'将来負担比率（分子）の構造'!J$45</f>
        <v>2877</v>
      </c>
      <c r="F62" s="137"/>
      <c r="G62" s="137"/>
      <c r="H62" s="137">
        <f>'将来負担比率（分子）の構造'!K$45</f>
        <v>2681</v>
      </c>
      <c r="I62" s="137"/>
      <c r="J62" s="137"/>
      <c r="K62" s="137">
        <f>'将来負担比率（分子）の構造'!L$45</f>
        <v>2478</v>
      </c>
      <c r="L62" s="137"/>
      <c r="M62" s="137"/>
      <c r="N62" s="137">
        <f>'将来負担比率（分子）の構造'!M$45</f>
        <v>2432</v>
      </c>
      <c r="O62" s="137"/>
      <c r="P62" s="137"/>
    </row>
    <row r="63" spans="1:16" x14ac:dyDescent="0.15">
      <c r="A63" s="137" t="s">
        <v>28</v>
      </c>
      <c r="B63" s="137">
        <f>'将来負担比率（分子）の構造'!I$44</f>
        <v>332</v>
      </c>
      <c r="C63" s="137"/>
      <c r="D63" s="137"/>
      <c r="E63" s="137">
        <f>'将来負担比率（分子）の構造'!J$44</f>
        <v>296</v>
      </c>
      <c r="F63" s="137"/>
      <c r="G63" s="137"/>
      <c r="H63" s="137">
        <f>'将来負担比率（分子）の構造'!K$44</f>
        <v>251</v>
      </c>
      <c r="I63" s="137"/>
      <c r="J63" s="137"/>
      <c r="K63" s="137">
        <f>'将来負担比率（分子）の構造'!L$44</f>
        <v>205</v>
      </c>
      <c r="L63" s="137"/>
      <c r="M63" s="137"/>
      <c r="N63" s="137">
        <f>'将来負担比率（分子）の構造'!M$44</f>
        <v>159</v>
      </c>
      <c r="O63" s="137"/>
      <c r="P63" s="137"/>
    </row>
    <row r="64" spans="1:16" x14ac:dyDescent="0.15">
      <c r="A64" s="137" t="s">
        <v>27</v>
      </c>
      <c r="B64" s="137">
        <f>'将来負担比率（分子）の構造'!I$43</f>
        <v>5195</v>
      </c>
      <c r="C64" s="137"/>
      <c r="D64" s="137"/>
      <c r="E64" s="137">
        <f>'将来負担比率（分子）の構造'!J$43</f>
        <v>4944</v>
      </c>
      <c r="F64" s="137"/>
      <c r="G64" s="137"/>
      <c r="H64" s="137">
        <f>'将来負担比率（分子）の構造'!K$43</f>
        <v>4722</v>
      </c>
      <c r="I64" s="137"/>
      <c r="J64" s="137"/>
      <c r="K64" s="137">
        <f>'将来負担比率（分子）の構造'!L$43</f>
        <v>4689</v>
      </c>
      <c r="L64" s="137"/>
      <c r="M64" s="137"/>
      <c r="N64" s="137">
        <f>'将来負担比率（分子）の構造'!M$43</f>
        <v>4857</v>
      </c>
      <c r="O64" s="137"/>
      <c r="P64" s="137"/>
    </row>
    <row r="65" spans="1:16" x14ac:dyDescent="0.15">
      <c r="A65" s="137" t="s">
        <v>26</v>
      </c>
      <c r="B65" s="137">
        <f>'将来負担比率（分子）の構造'!I$42</f>
        <v>415</v>
      </c>
      <c r="C65" s="137"/>
      <c r="D65" s="137"/>
      <c r="E65" s="137">
        <f>'将来負担比率（分子）の構造'!J$42</f>
        <v>280</v>
      </c>
      <c r="F65" s="137"/>
      <c r="G65" s="137"/>
      <c r="H65" s="137">
        <f>'将来負担比率（分子）の構造'!K$42</f>
        <v>213</v>
      </c>
      <c r="I65" s="137"/>
      <c r="J65" s="137"/>
      <c r="K65" s="137">
        <f>'将来負担比率（分子）の構造'!L$42</f>
        <v>184</v>
      </c>
      <c r="L65" s="137"/>
      <c r="M65" s="137"/>
      <c r="N65" s="137">
        <f>'将来負担比率（分子）の構造'!M$42</f>
        <v>157</v>
      </c>
      <c r="O65" s="137"/>
      <c r="P65" s="137"/>
    </row>
    <row r="66" spans="1:16" x14ac:dyDescent="0.15">
      <c r="A66" s="137" t="s">
        <v>25</v>
      </c>
      <c r="B66" s="137">
        <f>'将来負担比率（分子）の構造'!I$41</f>
        <v>20440</v>
      </c>
      <c r="C66" s="137"/>
      <c r="D66" s="137"/>
      <c r="E66" s="137">
        <f>'将来負担比率（分子）の構造'!J$41</f>
        <v>20215</v>
      </c>
      <c r="F66" s="137"/>
      <c r="G66" s="137"/>
      <c r="H66" s="137">
        <f>'将来負担比率（分子）の構造'!K$41</f>
        <v>19450</v>
      </c>
      <c r="I66" s="137"/>
      <c r="J66" s="137"/>
      <c r="K66" s="137">
        <f>'将来負担比率（分子）の構造'!L$41</f>
        <v>19811</v>
      </c>
      <c r="L66" s="137"/>
      <c r="M66" s="137"/>
      <c r="N66" s="137">
        <f>'将来負担比率（分子）の構造'!M$41</f>
        <v>20692</v>
      </c>
      <c r="O66" s="137"/>
      <c r="P66" s="137"/>
    </row>
    <row r="67" spans="1:16" x14ac:dyDescent="0.15">
      <c r="A67" s="137" t="s">
        <v>64</v>
      </c>
      <c r="B67" s="137" t="e">
        <f>NA()</f>
        <v>#N/A</v>
      </c>
      <c r="C67" s="137">
        <f>IF(ISNUMBER('将来負担比率（分子）の構造'!I$53), IF('将来負担比率（分子）の構造'!I$53 &lt; 0, 0, '将来負担比率（分子）の構造'!I$53), NA())</f>
        <v>4193</v>
      </c>
      <c r="D67" s="137" t="e">
        <f>NA()</f>
        <v>#N/A</v>
      </c>
      <c r="E67" s="137" t="e">
        <f>NA()</f>
        <v>#N/A</v>
      </c>
      <c r="F67" s="137">
        <f>IF(ISNUMBER('将来負担比率（分子）の構造'!J$53), IF('将来負担比率（分子）の構造'!J$53 &lt; 0, 0, '将来負担比率（分子）の構造'!J$53), NA())</f>
        <v>2250</v>
      </c>
      <c r="G67" s="137" t="e">
        <f>NA()</f>
        <v>#N/A</v>
      </c>
      <c r="H67" s="137" t="e">
        <f>NA()</f>
        <v>#N/A</v>
      </c>
      <c r="I67" s="137">
        <f>IF(ISNUMBER('将来負担比率（分子）の構造'!K$53), IF('将来負担比率（分子）の構造'!K$53 &lt; 0, 0, '将来負担比率（分子）の構造'!K$53), NA())</f>
        <v>1756</v>
      </c>
      <c r="J67" s="137" t="e">
        <f>NA()</f>
        <v>#N/A</v>
      </c>
      <c r="K67" s="137" t="e">
        <f>NA()</f>
        <v>#N/A</v>
      </c>
      <c r="L67" s="137">
        <f>IF(ISNUMBER('将来負担比率（分子）の構造'!L$53), IF('将来負担比率（分子）の構造'!L$53 &lt; 0, 0, '将来負担比率（分子）の構造'!L$53), NA())</f>
        <v>695</v>
      </c>
      <c r="M67" s="137" t="e">
        <f>NA()</f>
        <v>#N/A</v>
      </c>
      <c r="N67" s="137" t="e">
        <f>NA()</f>
        <v>#N/A</v>
      </c>
      <c r="O67" s="137">
        <f>IF(ISNUMBER('将来負担比率（分子）の構造'!M$53), IF('将来負担比率（分子）の構造'!M$53 &lt; 0, 0, '将来負担比率（分子）の構造'!M$53), NA())</f>
        <v>759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2143475</v>
      </c>
      <c r="S5" s="671"/>
      <c r="T5" s="671"/>
      <c r="U5" s="671"/>
      <c r="V5" s="671"/>
      <c r="W5" s="671"/>
      <c r="X5" s="671"/>
      <c r="Y5" s="718"/>
      <c r="Z5" s="731">
        <v>12.9</v>
      </c>
      <c r="AA5" s="731"/>
      <c r="AB5" s="731"/>
      <c r="AC5" s="731"/>
      <c r="AD5" s="732">
        <v>2045135</v>
      </c>
      <c r="AE5" s="732"/>
      <c r="AF5" s="732"/>
      <c r="AG5" s="732"/>
      <c r="AH5" s="732"/>
      <c r="AI5" s="732"/>
      <c r="AJ5" s="732"/>
      <c r="AK5" s="732"/>
      <c r="AL5" s="719">
        <v>21.7</v>
      </c>
      <c r="AM5" s="688"/>
      <c r="AN5" s="688"/>
      <c r="AO5" s="720"/>
      <c r="AP5" s="707" t="s">
        <v>208</v>
      </c>
      <c r="AQ5" s="708"/>
      <c r="AR5" s="708"/>
      <c r="AS5" s="708"/>
      <c r="AT5" s="708"/>
      <c r="AU5" s="708"/>
      <c r="AV5" s="708"/>
      <c r="AW5" s="708"/>
      <c r="AX5" s="708"/>
      <c r="AY5" s="708"/>
      <c r="AZ5" s="708"/>
      <c r="BA5" s="708"/>
      <c r="BB5" s="708"/>
      <c r="BC5" s="708"/>
      <c r="BD5" s="708"/>
      <c r="BE5" s="708"/>
      <c r="BF5" s="709"/>
      <c r="BG5" s="620">
        <v>2041837</v>
      </c>
      <c r="BH5" s="621"/>
      <c r="BI5" s="621"/>
      <c r="BJ5" s="621"/>
      <c r="BK5" s="621"/>
      <c r="BL5" s="621"/>
      <c r="BM5" s="621"/>
      <c r="BN5" s="622"/>
      <c r="BO5" s="673">
        <v>95.3</v>
      </c>
      <c r="BP5" s="673"/>
      <c r="BQ5" s="673"/>
      <c r="BR5" s="673"/>
      <c r="BS5" s="674">
        <v>23401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179159</v>
      </c>
      <c r="S6" s="621"/>
      <c r="T6" s="621"/>
      <c r="U6" s="621"/>
      <c r="V6" s="621"/>
      <c r="W6" s="621"/>
      <c r="X6" s="621"/>
      <c r="Y6" s="622"/>
      <c r="Z6" s="673">
        <v>1.1000000000000001</v>
      </c>
      <c r="AA6" s="673"/>
      <c r="AB6" s="673"/>
      <c r="AC6" s="673"/>
      <c r="AD6" s="674">
        <v>179159</v>
      </c>
      <c r="AE6" s="674"/>
      <c r="AF6" s="674"/>
      <c r="AG6" s="674"/>
      <c r="AH6" s="674"/>
      <c r="AI6" s="674"/>
      <c r="AJ6" s="674"/>
      <c r="AK6" s="674"/>
      <c r="AL6" s="643">
        <v>1.9</v>
      </c>
      <c r="AM6" s="675"/>
      <c r="AN6" s="675"/>
      <c r="AO6" s="676"/>
      <c r="AP6" s="617" t="s">
        <v>213</v>
      </c>
      <c r="AQ6" s="618"/>
      <c r="AR6" s="618"/>
      <c r="AS6" s="618"/>
      <c r="AT6" s="618"/>
      <c r="AU6" s="618"/>
      <c r="AV6" s="618"/>
      <c r="AW6" s="618"/>
      <c r="AX6" s="618"/>
      <c r="AY6" s="618"/>
      <c r="AZ6" s="618"/>
      <c r="BA6" s="618"/>
      <c r="BB6" s="618"/>
      <c r="BC6" s="618"/>
      <c r="BD6" s="618"/>
      <c r="BE6" s="618"/>
      <c r="BF6" s="619"/>
      <c r="BG6" s="620">
        <v>2041837</v>
      </c>
      <c r="BH6" s="621"/>
      <c r="BI6" s="621"/>
      <c r="BJ6" s="621"/>
      <c r="BK6" s="621"/>
      <c r="BL6" s="621"/>
      <c r="BM6" s="621"/>
      <c r="BN6" s="622"/>
      <c r="BO6" s="673">
        <v>95.3</v>
      </c>
      <c r="BP6" s="673"/>
      <c r="BQ6" s="673"/>
      <c r="BR6" s="673"/>
      <c r="BS6" s="674">
        <v>23401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110788</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110788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2331</v>
      </c>
      <c r="S7" s="621"/>
      <c r="T7" s="621"/>
      <c r="U7" s="621"/>
      <c r="V7" s="621"/>
      <c r="W7" s="621"/>
      <c r="X7" s="621"/>
      <c r="Y7" s="622"/>
      <c r="Z7" s="673">
        <v>0</v>
      </c>
      <c r="AA7" s="673"/>
      <c r="AB7" s="673"/>
      <c r="AC7" s="673"/>
      <c r="AD7" s="674">
        <v>2331</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1014670</v>
      </c>
      <c r="BH7" s="621"/>
      <c r="BI7" s="621"/>
      <c r="BJ7" s="621"/>
      <c r="BK7" s="621"/>
      <c r="BL7" s="621"/>
      <c r="BM7" s="621"/>
      <c r="BN7" s="622"/>
      <c r="BO7" s="673">
        <v>47.3</v>
      </c>
      <c r="BP7" s="673"/>
      <c r="BQ7" s="673"/>
      <c r="BR7" s="673"/>
      <c r="BS7" s="674">
        <v>23401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1572833</v>
      </c>
      <c r="CS7" s="621"/>
      <c r="CT7" s="621"/>
      <c r="CU7" s="621"/>
      <c r="CV7" s="621"/>
      <c r="CW7" s="621"/>
      <c r="CX7" s="621"/>
      <c r="CY7" s="622"/>
      <c r="CZ7" s="673">
        <v>9.8000000000000007</v>
      </c>
      <c r="DA7" s="673"/>
      <c r="DB7" s="673"/>
      <c r="DC7" s="673"/>
      <c r="DD7" s="626">
        <v>316141</v>
      </c>
      <c r="DE7" s="621"/>
      <c r="DF7" s="621"/>
      <c r="DG7" s="621"/>
      <c r="DH7" s="621"/>
      <c r="DI7" s="621"/>
      <c r="DJ7" s="621"/>
      <c r="DK7" s="621"/>
      <c r="DL7" s="621"/>
      <c r="DM7" s="621"/>
      <c r="DN7" s="621"/>
      <c r="DO7" s="621"/>
      <c r="DP7" s="622"/>
      <c r="DQ7" s="626">
        <v>1275253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4327</v>
      </c>
      <c r="S8" s="621"/>
      <c r="T8" s="621"/>
      <c r="U8" s="621"/>
      <c r="V8" s="621"/>
      <c r="W8" s="621"/>
      <c r="X8" s="621"/>
      <c r="Y8" s="622"/>
      <c r="Z8" s="673">
        <v>0</v>
      </c>
      <c r="AA8" s="673"/>
      <c r="AB8" s="673"/>
      <c r="AC8" s="673"/>
      <c r="AD8" s="674">
        <v>4327</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34103</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2987944</v>
      </c>
      <c r="CS8" s="621"/>
      <c r="CT8" s="621"/>
      <c r="CU8" s="621"/>
      <c r="CV8" s="621"/>
      <c r="CW8" s="621"/>
      <c r="CX8" s="621"/>
      <c r="CY8" s="622"/>
      <c r="CZ8" s="673">
        <v>18.7</v>
      </c>
      <c r="DA8" s="673"/>
      <c r="DB8" s="673"/>
      <c r="DC8" s="673"/>
      <c r="DD8" s="626">
        <v>26724</v>
      </c>
      <c r="DE8" s="621"/>
      <c r="DF8" s="621"/>
      <c r="DG8" s="621"/>
      <c r="DH8" s="621"/>
      <c r="DI8" s="621"/>
      <c r="DJ8" s="621"/>
      <c r="DK8" s="621"/>
      <c r="DL8" s="621"/>
      <c r="DM8" s="621"/>
      <c r="DN8" s="621"/>
      <c r="DO8" s="621"/>
      <c r="DP8" s="622"/>
      <c r="DQ8" s="626">
        <v>1789977</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2605</v>
      </c>
      <c r="S9" s="621"/>
      <c r="T9" s="621"/>
      <c r="U9" s="621"/>
      <c r="V9" s="621"/>
      <c r="W9" s="621"/>
      <c r="X9" s="621"/>
      <c r="Y9" s="622"/>
      <c r="Z9" s="673">
        <v>0</v>
      </c>
      <c r="AA9" s="673"/>
      <c r="AB9" s="673"/>
      <c r="AC9" s="673"/>
      <c r="AD9" s="674">
        <v>2605</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838377</v>
      </c>
      <c r="BH9" s="621"/>
      <c r="BI9" s="621"/>
      <c r="BJ9" s="621"/>
      <c r="BK9" s="621"/>
      <c r="BL9" s="621"/>
      <c r="BM9" s="621"/>
      <c r="BN9" s="622"/>
      <c r="BO9" s="673">
        <v>39.1</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1627943</v>
      </c>
      <c r="CS9" s="621"/>
      <c r="CT9" s="621"/>
      <c r="CU9" s="621"/>
      <c r="CV9" s="621"/>
      <c r="CW9" s="621"/>
      <c r="CX9" s="621"/>
      <c r="CY9" s="622"/>
      <c r="CZ9" s="673">
        <v>10.199999999999999</v>
      </c>
      <c r="DA9" s="673"/>
      <c r="DB9" s="673"/>
      <c r="DC9" s="673"/>
      <c r="DD9" s="626">
        <v>108750</v>
      </c>
      <c r="DE9" s="621"/>
      <c r="DF9" s="621"/>
      <c r="DG9" s="621"/>
      <c r="DH9" s="621"/>
      <c r="DI9" s="621"/>
      <c r="DJ9" s="621"/>
      <c r="DK9" s="621"/>
      <c r="DL9" s="621"/>
      <c r="DM9" s="621"/>
      <c r="DN9" s="621"/>
      <c r="DO9" s="621"/>
      <c r="DP9" s="622"/>
      <c r="DQ9" s="626">
        <v>937137</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387229</v>
      </c>
      <c r="S10" s="621"/>
      <c r="T10" s="621"/>
      <c r="U10" s="621"/>
      <c r="V10" s="621"/>
      <c r="W10" s="621"/>
      <c r="X10" s="621"/>
      <c r="Y10" s="622"/>
      <c r="Z10" s="673">
        <v>2.2999999999999998</v>
      </c>
      <c r="AA10" s="673"/>
      <c r="AB10" s="673"/>
      <c r="AC10" s="673"/>
      <c r="AD10" s="674">
        <v>387229</v>
      </c>
      <c r="AE10" s="674"/>
      <c r="AF10" s="674"/>
      <c r="AG10" s="674"/>
      <c r="AH10" s="674"/>
      <c r="AI10" s="674"/>
      <c r="AJ10" s="674"/>
      <c r="AK10" s="674"/>
      <c r="AL10" s="643">
        <v>4.0999999999999996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58016</v>
      </c>
      <c r="BH10" s="621"/>
      <c r="BI10" s="621"/>
      <c r="BJ10" s="621"/>
      <c r="BK10" s="621"/>
      <c r="BL10" s="621"/>
      <c r="BM10" s="621"/>
      <c r="BN10" s="622"/>
      <c r="BO10" s="673">
        <v>2.7</v>
      </c>
      <c r="BP10" s="673"/>
      <c r="BQ10" s="673"/>
      <c r="BR10" s="673"/>
      <c r="BS10" s="626">
        <v>9654</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38130</v>
      </c>
      <c r="CS10" s="621"/>
      <c r="CT10" s="621"/>
      <c r="CU10" s="621"/>
      <c r="CV10" s="621"/>
      <c r="CW10" s="621"/>
      <c r="CX10" s="621"/>
      <c r="CY10" s="622"/>
      <c r="CZ10" s="673">
        <v>0.2</v>
      </c>
      <c r="DA10" s="673"/>
      <c r="DB10" s="673"/>
      <c r="DC10" s="673"/>
      <c r="DD10" s="626">
        <v>19764</v>
      </c>
      <c r="DE10" s="621"/>
      <c r="DF10" s="621"/>
      <c r="DG10" s="621"/>
      <c r="DH10" s="621"/>
      <c r="DI10" s="621"/>
      <c r="DJ10" s="621"/>
      <c r="DK10" s="621"/>
      <c r="DL10" s="621"/>
      <c r="DM10" s="621"/>
      <c r="DN10" s="621"/>
      <c r="DO10" s="621"/>
      <c r="DP10" s="622"/>
      <c r="DQ10" s="626">
        <v>22230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84174</v>
      </c>
      <c r="BH11" s="621"/>
      <c r="BI11" s="621"/>
      <c r="BJ11" s="621"/>
      <c r="BK11" s="621"/>
      <c r="BL11" s="621"/>
      <c r="BM11" s="621"/>
      <c r="BN11" s="622"/>
      <c r="BO11" s="673">
        <v>3.9</v>
      </c>
      <c r="BP11" s="673"/>
      <c r="BQ11" s="673"/>
      <c r="BR11" s="673"/>
      <c r="BS11" s="626">
        <v>13747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477430</v>
      </c>
      <c r="CS11" s="621"/>
      <c r="CT11" s="621"/>
      <c r="CU11" s="621"/>
      <c r="CV11" s="621"/>
      <c r="CW11" s="621"/>
      <c r="CX11" s="621"/>
      <c r="CY11" s="622"/>
      <c r="CZ11" s="673">
        <v>3</v>
      </c>
      <c r="DA11" s="673"/>
      <c r="DB11" s="673"/>
      <c r="DC11" s="673"/>
      <c r="DD11" s="626">
        <v>90358</v>
      </c>
      <c r="DE11" s="621"/>
      <c r="DF11" s="621"/>
      <c r="DG11" s="621"/>
      <c r="DH11" s="621"/>
      <c r="DI11" s="621"/>
      <c r="DJ11" s="621"/>
      <c r="DK11" s="621"/>
      <c r="DL11" s="621"/>
      <c r="DM11" s="621"/>
      <c r="DN11" s="621"/>
      <c r="DO11" s="621"/>
      <c r="DP11" s="622"/>
      <c r="DQ11" s="626">
        <v>320354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800712</v>
      </c>
      <c r="BH12" s="621"/>
      <c r="BI12" s="621"/>
      <c r="BJ12" s="621"/>
      <c r="BK12" s="621"/>
      <c r="BL12" s="621"/>
      <c r="BM12" s="621"/>
      <c r="BN12" s="622"/>
      <c r="BO12" s="673">
        <v>37.4</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518273</v>
      </c>
      <c r="CS12" s="621"/>
      <c r="CT12" s="621"/>
      <c r="CU12" s="621"/>
      <c r="CV12" s="621"/>
      <c r="CW12" s="621"/>
      <c r="CX12" s="621"/>
      <c r="CY12" s="622"/>
      <c r="CZ12" s="673">
        <v>3.2</v>
      </c>
      <c r="DA12" s="673"/>
      <c r="DB12" s="673"/>
      <c r="DC12" s="673"/>
      <c r="DD12" s="626">
        <v>49988</v>
      </c>
      <c r="DE12" s="621"/>
      <c r="DF12" s="621"/>
      <c r="DG12" s="621"/>
      <c r="DH12" s="621"/>
      <c r="DI12" s="621"/>
      <c r="DJ12" s="621"/>
      <c r="DK12" s="621"/>
      <c r="DL12" s="621"/>
      <c r="DM12" s="621"/>
      <c r="DN12" s="621"/>
      <c r="DO12" s="621"/>
      <c r="DP12" s="622"/>
      <c r="DQ12" s="626">
        <v>455407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30703</v>
      </c>
      <c r="S13" s="621"/>
      <c r="T13" s="621"/>
      <c r="U13" s="621"/>
      <c r="V13" s="621"/>
      <c r="W13" s="621"/>
      <c r="X13" s="621"/>
      <c r="Y13" s="622"/>
      <c r="Z13" s="673">
        <v>0.2</v>
      </c>
      <c r="AA13" s="673"/>
      <c r="AB13" s="673"/>
      <c r="AC13" s="673"/>
      <c r="AD13" s="674">
        <v>30703</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772787</v>
      </c>
      <c r="BH13" s="621"/>
      <c r="BI13" s="621"/>
      <c r="BJ13" s="621"/>
      <c r="BK13" s="621"/>
      <c r="BL13" s="621"/>
      <c r="BM13" s="621"/>
      <c r="BN13" s="622"/>
      <c r="BO13" s="673">
        <v>36.1</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2742699</v>
      </c>
      <c r="CS13" s="621"/>
      <c r="CT13" s="621"/>
      <c r="CU13" s="621"/>
      <c r="CV13" s="621"/>
      <c r="CW13" s="621"/>
      <c r="CX13" s="621"/>
      <c r="CY13" s="622"/>
      <c r="CZ13" s="673">
        <v>17.100000000000001</v>
      </c>
      <c r="DA13" s="673"/>
      <c r="DB13" s="673"/>
      <c r="DC13" s="673"/>
      <c r="DD13" s="626">
        <v>1488831</v>
      </c>
      <c r="DE13" s="621"/>
      <c r="DF13" s="621"/>
      <c r="DG13" s="621"/>
      <c r="DH13" s="621"/>
      <c r="DI13" s="621"/>
      <c r="DJ13" s="621"/>
      <c r="DK13" s="621"/>
      <c r="DL13" s="621"/>
      <c r="DM13" s="621"/>
      <c r="DN13" s="621"/>
      <c r="DO13" s="621"/>
      <c r="DP13" s="622"/>
      <c r="DQ13" s="626">
        <v>1613453</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47875</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735287</v>
      </c>
      <c r="CS14" s="621"/>
      <c r="CT14" s="621"/>
      <c r="CU14" s="621"/>
      <c r="CV14" s="621"/>
      <c r="CW14" s="621"/>
      <c r="CX14" s="621"/>
      <c r="CY14" s="622"/>
      <c r="CZ14" s="673">
        <v>4.5999999999999996</v>
      </c>
      <c r="DA14" s="673"/>
      <c r="DB14" s="673"/>
      <c r="DC14" s="673"/>
      <c r="DD14" s="626">
        <v>4104</v>
      </c>
      <c r="DE14" s="621"/>
      <c r="DF14" s="621"/>
      <c r="DG14" s="621"/>
      <c r="DH14" s="621"/>
      <c r="DI14" s="621"/>
      <c r="DJ14" s="621"/>
      <c r="DK14" s="621"/>
      <c r="DL14" s="621"/>
      <c r="DM14" s="621"/>
      <c r="DN14" s="621"/>
      <c r="DO14" s="621"/>
      <c r="DP14" s="622"/>
      <c r="DQ14" s="626">
        <v>679887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7754</v>
      </c>
      <c r="S15" s="621"/>
      <c r="T15" s="621"/>
      <c r="U15" s="621"/>
      <c r="V15" s="621"/>
      <c r="W15" s="621"/>
      <c r="X15" s="621"/>
      <c r="Y15" s="622"/>
      <c r="Z15" s="673">
        <v>0</v>
      </c>
      <c r="AA15" s="673"/>
      <c r="AB15" s="673"/>
      <c r="AC15" s="673"/>
      <c r="AD15" s="674">
        <v>7754</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178580</v>
      </c>
      <c r="BH15" s="621"/>
      <c r="BI15" s="621"/>
      <c r="BJ15" s="621"/>
      <c r="BK15" s="621"/>
      <c r="BL15" s="621"/>
      <c r="BM15" s="621"/>
      <c r="BN15" s="622"/>
      <c r="BO15" s="673">
        <v>8.3000000000000007</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2767160</v>
      </c>
      <c r="CS15" s="621"/>
      <c r="CT15" s="621"/>
      <c r="CU15" s="621"/>
      <c r="CV15" s="621"/>
      <c r="CW15" s="621"/>
      <c r="CX15" s="621"/>
      <c r="CY15" s="622"/>
      <c r="CZ15" s="673">
        <v>17.3</v>
      </c>
      <c r="DA15" s="673"/>
      <c r="DB15" s="673"/>
      <c r="DC15" s="673"/>
      <c r="DD15" s="626">
        <v>1537699</v>
      </c>
      <c r="DE15" s="621"/>
      <c r="DF15" s="621"/>
      <c r="DG15" s="621"/>
      <c r="DH15" s="621"/>
      <c r="DI15" s="621"/>
      <c r="DJ15" s="621"/>
      <c r="DK15" s="621"/>
      <c r="DL15" s="621"/>
      <c r="DM15" s="621"/>
      <c r="DN15" s="621"/>
      <c r="DO15" s="621"/>
      <c r="DP15" s="622"/>
      <c r="DQ15" s="626">
        <v>1368500</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7474803</v>
      </c>
      <c r="S16" s="621"/>
      <c r="T16" s="621"/>
      <c r="U16" s="621"/>
      <c r="V16" s="621"/>
      <c r="W16" s="621"/>
      <c r="X16" s="621"/>
      <c r="Y16" s="622"/>
      <c r="Z16" s="673">
        <v>45</v>
      </c>
      <c r="AA16" s="673"/>
      <c r="AB16" s="673"/>
      <c r="AC16" s="673"/>
      <c r="AD16" s="674">
        <v>6645034</v>
      </c>
      <c r="AE16" s="674"/>
      <c r="AF16" s="674"/>
      <c r="AG16" s="674"/>
      <c r="AH16" s="674"/>
      <c r="AI16" s="674"/>
      <c r="AJ16" s="674"/>
      <c r="AK16" s="674"/>
      <c r="AL16" s="643">
        <v>70.7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219088</v>
      </c>
      <c r="CS16" s="621"/>
      <c r="CT16" s="621"/>
      <c r="CU16" s="621"/>
      <c r="CV16" s="621"/>
      <c r="CW16" s="621"/>
      <c r="CX16" s="621"/>
      <c r="CY16" s="622"/>
      <c r="CZ16" s="673">
        <v>1.4</v>
      </c>
      <c r="DA16" s="673"/>
      <c r="DB16" s="673"/>
      <c r="DC16" s="673"/>
      <c r="DD16" s="626" t="s">
        <v>112</v>
      </c>
      <c r="DE16" s="621"/>
      <c r="DF16" s="621"/>
      <c r="DG16" s="621"/>
      <c r="DH16" s="621"/>
      <c r="DI16" s="621"/>
      <c r="DJ16" s="621"/>
      <c r="DK16" s="621"/>
      <c r="DL16" s="621"/>
      <c r="DM16" s="621"/>
      <c r="DN16" s="621"/>
      <c r="DO16" s="621"/>
      <c r="DP16" s="622"/>
      <c r="DQ16" s="626">
        <v>60288</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6645034</v>
      </c>
      <c r="S17" s="621"/>
      <c r="T17" s="621"/>
      <c r="U17" s="621"/>
      <c r="V17" s="621"/>
      <c r="W17" s="621"/>
      <c r="X17" s="621"/>
      <c r="Y17" s="622"/>
      <c r="Z17" s="673">
        <v>40</v>
      </c>
      <c r="AA17" s="673"/>
      <c r="AB17" s="673"/>
      <c r="AC17" s="673"/>
      <c r="AD17" s="674">
        <v>6645034</v>
      </c>
      <c r="AE17" s="674"/>
      <c r="AF17" s="674"/>
      <c r="AG17" s="674"/>
      <c r="AH17" s="674"/>
      <c r="AI17" s="674"/>
      <c r="AJ17" s="674"/>
      <c r="AK17" s="674"/>
      <c r="AL17" s="643">
        <v>70.7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2195046</v>
      </c>
      <c r="CS17" s="621"/>
      <c r="CT17" s="621"/>
      <c r="CU17" s="621"/>
      <c r="CV17" s="621"/>
      <c r="CW17" s="621"/>
      <c r="CX17" s="621"/>
      <c r="CY17" s="622"/>
      <c r="CZ17" s="673">
        <v>13.7</v>
      </c>
      <c r="DA17" s="673"/>
      <c r="DB17" s="673"/>
      <c r="DC17" s="673"/>
      <c r="DD17" s="626" t="s">
        <v>112</v>
      </c>
      <c r="DE17" s="621"/>
      <c r="DF17" s="621"/>
      <c r="DG17" s="621"/>
      <c r="DH17" s="621"/>
      <c r="DI17" s="621"/>
      <c r="DJ17" s="621"/>
      <c r="DK17" s="621"/>
      <c r="DL17" s="621"/>
      <c r="DM17" s="621"/>
      <c r="DN17" s="621"/>
      <c r="DO17" s="621"/>
      <c r="DP17" s="622"/>
      <c r="DQ17" s="626">
        <v>2096429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829769</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101638</v>
      </c>
      <c r="BH19" s="621"/>
      <c r="BI19" s="621"/>
      <c r="BJ19" s="621"/>
      <c r="BK19" s="621"/>
      <c r="BL19" s="621"/>
      <c r="BM19" s="621"/>
      <c r="BN19" s="622"/>
      <c r="BO19" s="673">
        <v>4.7</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10232386</v>
      </c>
      <c r="S20" s="621"/>
      <c r="T20" s="621"/>
      <c r="U20" s="621"/>
      <c r="V20" s="621"/>
      <c r="W20" s="621"/>
      <c r="X20" s="621"/>
      <c r="Y20" s="622"/>
      <c r="Z20" s="673">
        <v>61.6</v>
      </c>
      <c r="AA20" s="673"/>
      <c r="AB20" s="673"/>
      <c r="AC20" s="673"/>
      <c r="AD20" s="674">
        <v>9304277</v>
      </c>
      <c r="AE20" s="674"/>
      <c r="AF20" s="674"/>
      <c r="AG20" s="674"/>
      <c r="AH20" s="674"/>
      <c r="AI20" s="674"/>
      <c r="AJ20" s="674"/>
      <c r="AK20" s="674"/>
      <c r="AL20" s="643">
        <v>98.9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101638</v>
      </c>
      <c r="BH20" s="621"/>
      <c r="BI20" s="621"/>
      <c r="BJ20" s="621"/>
      <c r="BK20" s="621"/>
      <c r="BL20" s="621"/>
      <c r="BM20" s="621"/>
      <c r="BN20" s="622"/>
      <c r="BO20" s="673">
        <v>4.7</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15992621</v>
      </c>
      <c r="CS20" s="621"/>
      <c r="CT20" s="621"/>
      <c r="CU20" s="621"/>
      <c r="CV20" s="621"/>
      <c r="CW20" s="621"/>
      <c r="CX20" s="621"/>
      <c r="CY20" s="622"/>
      <c r="CZ20" s="673">
        <v>100</v>
      </c>
      <c r="DA20" s="673"/>
      <c r="DB20" s="673"/>
      <c r="DC20" s="673"/>
      <c r="DD20" s="626">
        <v>3642359</v>
      </c>
      <c r="DE20" s="621"/>
      <c r="DF20" s="621"/>
      <c r="DG20" s="621"/>
      <c r="DH20" s="621"/>
      <c r="DI20" s="621"/>
      <c r="DJ20" s="621"/>
      <c r="DK20" s="621"/>
      <c r="DL20" s="621"/>
      <c r="DM20" s="621"/>
      <c r="DN20" s="621"/>
      <c r="DO20" s="621"/>
      <c r="DP20" s="622"/>
      <c r="DQ20" s="626">
        <v>10729703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2461</v>
      </c>
      <c r="S21" s="621"/>
      <c r="T21" s="621"/>
      <c r="U21" s="621"/>
      <c r="V21" s="621"/>
      <c r="W21" s="621"/>
      <c r="X21" s="621"/>
      <c r="Y21" s="622"/>
      <c r="Z21" s="673">
        <v>0</v>
      </c>
      <c r="AA21" s="673"/>
      <c r="AB21" s="673"/>
      <c r="AC21" s="673"/>
      <c r="AD21" s="674">
        <v>2461</v>
      </c>
      <c r="AE21" s="674"/>
      <c r="AF21" s="674"/>
      <c r="AG21" s="674"/>
      <c r="AH21" s="674"/>
      <c r="AI21" s="674"/>
      <c r="AJ21" s="674"/>
      <c r="AK21" s="674"/>
      <c r="AL21" s="643">
        <v>0</v>
      </c>
      <c r="AM21" s="675"/>
      <c r="AN21" s="675"/>
      <c r="AO21" s="676"/>
      <c r="AP21" s="714" t="s">
        <v>259</v>
      </c>
      <c r="AQ21" s="721"/>
      <c r="AR21" s="721"/>
      <c r="AS21" s="721"/>
      <c r="AT21" s="721"/>
      <c r="AU21" s="721"/>
      <c r="AV21" s="721"/>
      <c r="AW21" s="721"/>
      <c r="AX21" s="721"/>
      <c r="AY21" s="721"/>
      <c r="AZ21" s="721"/>
      <c r="BA21" s="721"/>
      <c r="BB21" s="721"/>
      <c r="BC21" s="721"/>
      <c r="BD21" s="721"/>
      <c r="BE21" s="721"/>
      <c r="BF21" s="716"/>
      <c r="BG21" s="620">
        <v>3298</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109442</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4" t="s">
        <v>261</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396520</v>
      </c>
      <c r="S23" s="621"/>
      <c r="T23" s="621"/>
      <c r="U23" s="621"/>
      <c r="V23" s="621"/>
      <c r="W23" s="621"/>
      <c r="X23" s="621"/>
      <c r="Y23" s="622"/>
      <c r="Z23" s="673">
        <v>2.4</v>
      </c>
      <c r="AA23" s="673"/>
      <c r="AB23" s="673"/>
      <c r="AC23" s="673"/>
      <c r="AD23" s="674">
        <v>34847</v>
      </c>
      <c r="AE23" s="674"/>
      <c r="AF23" s="674"/>
      <c r="AG23" s="674"/>
      <c r="AH23" s="674"/>
      <c r="AI23" s="674"/>
      <c r="AJ23" s="674"/>
      <c r="AK23" s="674"/>
      <c r="AL23" s="643">
        <v>0.4</v>
      </c>
      <c r="AM23" s="675"/>
      <c r="AN23" s="675"/>
      <c r="AO23" s="676"/>
      <c r="AP23" s="714" t="s">
        <v>264</v>
      </c>
      <c r="AQ23" s="721"/>
      <c r="AR23" s="721"/>
      <c r="AS23" s="721"/>
      <c r="AT23" s="721"/>
      <c r="AU23" s="721"/>
      <c r="AV23" s="721"/>
      <c r="AW23" s="721"/>
      <c r="AX23" s="721"/>
      <c r="AY23" s="721"/>
      <c r="AZ23" s="721"/>
      <c r="BA23" s="721"/>
      <c r="BB23" s="721"/>
      <c r="BC23" s="721"/>
      <c r="BD23" s="721"/>
      <c r="BE23" s="721"/>
      <c r="BF23" s="716"/>
      <c r="BG23" s="620">
        <v>98340</v>
      </c>
      <c r="BH23" s="621"/>
      <c r="BI23" s="621"/>
      <c r="BJ23" s="621"/>
      <c r="BK23" s="621"/>
      <c r="BL23" s="621"/>
      <c r="BM23" s="621"/>
      <c r="BN23" s="622"/>
      <c r="BO23" s="673">
        <v>4.5999999999999996</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60380</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4" t="s">
        <v>271</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5649848</v>
      </c>
      <c r="CS24" s="671"/>
      <c r="CT24" s="671"/>
      <c r="CU24" s="671"/>
      <c r="CV24" s="671"/>
      <c r="CW24" s="671"/>
      <c r="CX24" s="671"/>
      <c r="CY24" s="718"/>
      <c r="CZ24" s="722">
        <v>35.299999999999997</v>
      </c>
      <c r="DA24" s="723"/>
      <c r="DB24" s="723"/>
      <c r="DC24" s="724"/>
      <c r="DD24" s="717">
        <v>4592908</v>
      </c>
      <c r="DE24" s="671"/>
      <c r="DF24" s="671"/>
      <c r="DG24" s="671"/>
      <c r="DH24" s="671"/>
      <c r="DI24" s="671"/>
      <c r="DJ24" s="671"/>
      <c r="DK24" s="718"/>
      <c r="DL24" s="717">
        <v>4500061</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1269401</v>
      </c>
      <c r="S25" s="621"/>
      <c r="T25" s="621"/>
      <c r="U25" s="621"/>
      <c r="V25" s="621"/>
      <c r="W25" s="621"/>
      <c r="X25" s="621"/>
      <c r="Y25" s="622"/>
      <c r="Z25" s="673">
        <v>7.6</v>
      </c>
      <c r="AA25" s="673"/>
      <c r="AB25" s="673"/>
      <c r="AC25" s="673"/>
      <c r="AD25" s="674" t="s">
        <v>112</v>
      </c>
      <c r="AE25" s="674"/>
      <c r="AF25" s="674"/>
      <c r="AG25" s="674"/>
      <c r="AH25" s="674"/>
      <c r="AI25" s="674"/>
      <c r="AJ25" s="674"/>
      <c r="AK25" s="674"/>
      <c r="AL25" s="643" t="s">
        <v>112</v>
      </c>
      <c r="AM25" s="675"/>
      <c r="AN25" s="675"/>
      <c r="AO25" s="676"/>
      <c r="AP25" s="714" t="s">
        <v>274</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2243651</v>
      </c>
      <c r="CS25" s="639"/>
      <c r="CT25" s="639"/>
      <c r="CU25" s="639"/>
      <c r="CV25" s="639"/>
      <c r="CW25" s="639"/>
      <c r="CX25" s="639"/>
      <c r="CY25" s="640"/>
      <c r="CZ25" s="623">
        <v>14</v>
      </c>
      <c r="DA25" s="641"/>
      <c r="DB25" s="641"/>
      <c r="DC25" s="642"/>
      <c r="DD25" s="626">
        <v>2150326</v>
      </c>
      <c r="DE25" s="639"/>
      <c r="DF25" s="639"/>
      <c r="DG25" s="639"/>
      <c r="DH25" s="639"/>
      <c r="DI25" s="639"/>
      <c r="DJ25" s="639"/>
      <c r="DK25" s="640"/>
      <c r="DL25" s="626">
        <v>2071425</v>
      </c>
      <c r="DM25" s="639"/>
      <c r="DN25" s="639"/>
      <c r="DO25" s="639"/>
      <c r="DP25" s="639"/>
      <c r="DQ25" s="639"/>
      <c r="DR25" s="639"/>
      <c r="DS25" s="639"/>
      <c r="DT25" s="639"/>
      <c r="DU25" s="639"/>
      <c r="DV25" s="640"/>
      <c r="DW25" s="643">
        <v>21.1</v>
      </c>
      <c r="DX25" s="644"/>
      <c r="DY25" s="644"/>
      <c r="DZ25" s="644"/>
      <c r="EA25" s="644"/>
      <c r="EB25" s="644"/>
      <c r="EC25" s="645"/>
    </row>
    <row r="26" spans="2:133" ht="11.25" customHeight="1" x14ac:dyDescent="0.15">
      <c r="B26" s="711" t="s">
        <v>276</v>
      </c>
      <c r="C26" s="712"/>
      <c r="D26" s="712"/>
      <c r="E26" s="712"/>
      <c r="F26" s="712"/>
      <c r="G26" s="712"/>
      <c r="H26" s="712"/>
      <c r="I26" s="712"/>
      <c r="J26" s="712"/>
      <c r="K26" s="712"/>
      <c r="L26" s="712"/>
      <c r="M26" s="712"/>
      <c r="N26" s="712"/>
      <c r="O26" s="712"/>
      <c r="P26" s="712"/>
      <c r="Q26" s="713"/>
      <c r="R26" s="620">
        <v>4706</v>
      </c>
      <c r="S26" s="621"/>
      <c r="T26" s="621"/>
      <c r="U26" s="621"/>
      <c r="V26" s="621"/>
      <c r="W26" s="621"/>
      <c r="X26" s="621"/>
      <c r="Y26" s="622"/>
      <c r="Z26" s="673">
        <v>0</v>
      </c>
      <c r="AA26" s="673"/>
      <c r="AB26" s="673"/>
      <c r="AC26" s="673"/>
      <c r="AD26" s="674">
        <v>4706</v>
      </c>
      <c r="AE26" s="674"/>
      <c r="AF26" s="674"/>
      <c r="AG26" s="674"/>
      <c r="AH26" s="674"/>
      <c r="AI26" s="674"/>
      <c r="AJ26" s="674"/>
      <c r="AK26" s="674"/>
      <c r="AL26" s="643">
        <v>0.1</v>
      </c>
      <c r="AM26" s="675"/>
      <c r="AN26" s="675"/>
      <c r="AO26" s="676"/>
      <c r="AP26" s="714" t="s">
        <v>277</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1368799</v>
      </c>
      <c r="CS26" s="621"/>
      <c r="CT26" s="621"/>
      <c r="CU26" s="621"/>
      <c r="CV26" s="621"/>
      <c r="CW26" s="621"/>
      <c r="CX26" s="621"/>
      <c r="CY26" s="622"/>
      <c r="CZ26" s="623">
        <v>8.6</v>
      </c>
      <c r="DA26" s="641"/>
      <c r="DB26" s="641"/>
      <c r="DC26" s="642"/>
      <c r="DD26" s="626">
        <v>1278614</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701314</v>
      </c>
      <c r="S27" s="621"/>
      <c r="T27" s="621"/>
      <c r="U27" s="621"/>
      <c r="V27" s="621"/>
      <c r="W27" s="621"/>
      <c r="X27" s="621"/>
      <c r="Y27" s="622"/>
      <c r="Z27" s="673">
        <v>4.2</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2143475</v>
      </c>
      <c r="BH27" s="621"/>
      <c r="BI27" s="621"/>
      <c r="BJ27" s="621"/>
      <c r="BK27" s="621"/>
      <c r="BL27" s="621"/>
      <c r="BM27" s="621"/>
      <c r="BN27" s="622"/>
      <c r="BO27" s="673">
        <v>100</v>
      </c>
      <c r="BP27" s="673"/>
      <c r="BQ27" s="673"/>
      <c r="BR27" s="673"/>
      <c r="BS27" s="626">
        <v>23401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1211179</v>
      </c>
      <c r="CS27" s="639"/>
      <c r="CT27" s="639"/>
      <c r="CU27" s="639"/>
      <c r="CV27" s="639"/>
      <c r="CW27" s="639"/>
      <c r="CX27" s="639"/>
      <c r="CY27" s="640"/>
      <c r="CZ27" s="623">
        <v>7.6</v>
      </c>
      <c r="DA27" s="641"/>
      <c r="DB27" s="641"/>
      <c r="DC27" s="642"/>
      <c r="DD27" s="626">
        <v>346181</v>
      </c>
      <c r="DE27" s="639"/>
      <c r="DF27" s="639"/>
      <c r="DG27" s="639"/>
      <c r="DH27" s="639"/>
      <c r="DI27" s="639"/>
      <c r="DJ27" s="639"/>
      <c r="DK27" s="640"/>
      <c r="DL27" s="626">
        <v>332235</v>
      </c>
      <c r="DM27" s="639"/>
      <c r="DN27" s="639"/>
      <c r="DO27" s="639"/>
      <c r="DP27" s="639"/>
      <c r="DQ27" s="639"/>
      <c r="DR27" s="639"/>
      <c r="DS27" s="639"/>
      <c r="DT27" s="639"/>
      <c r="DU27" s="639"/>
      <c r="DV27" s="640"/>
      <c r="DW27" s="643">
        <v>3.4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55883</v>
      </c>
      <c r="S28" s="621"/>
      <c r="T28" s="621"/>
      <c r="U28" s="621"/>
      <c r="V28" s="621"/>
      <c r="W28" s="621"/>
      <c r="X28" s="621"/>
      <c r="Y28" s="622"/>
      <c r="Z28" s="673">
        <v>0.3</v>
      </c>
      <c r="AA28" s="673"/>
      <c r="AB28" s="673"/>
      <c r="AC28" s="673"/>
      <c r="AD28" s="674">
        <v>31635</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2195018</v>
      </c>
      <c r="CS28" s="621"/>
      <c r="CT28" s="621"/>
      <c r="CU28" s="621"/>
      <c r="CV28" s="621"/>
      <c r="CW28" s="621"/>
      <c r="CX28" s="621"/>
      <c r="CY28" s="622"/>
      <c r="CZ28" s="623">
        <v>13.7</v>
      </c>
      <c r="DA28" s="641"/>
      <c r="DB28" s="641"/>
      <c r="DC28" s="642"/>
      <c r="DD28" s="626">
        <v>2096401</v>
      </c>
      <c r="DE28" s="621"/>
      <c r="DF28" s="621"/>
      <c r="DG28" s="621"/>
      <c r="DH28" s="621"/>
      <c r="DI28" s="621"/>
      <c r="DJ28" s="621"/>
      <c r="DK28" s="622"/>
      <c r="DL28" s="626">
        <v>2096401</v>
      </c>
      <c r="DM28" s="621"/>
      <c r="DN28" s="621"/>
      <c r="DO28" s="621"/>
      <c r="DP28" s="621"/>
      <c r="DQ28" s="621"/>
      <c r="DR28" s="621"/>
      <c r="DS28" s="621"/>
      <c r="DT28" s="621"/>
      <c r="DU28" s="621"/>
      <c r="DV28" s="622"/>
      <c r="DW28" s="643">
        <v>21.4</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76187</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2194979</v>
      </c>
      <c r="CS29" s="639"/>
      <c r="CT29" s="639"/>
      <c r="CU29" s="639"/>
      <c r="CV29" s="639"/>
      <c r="CW29" s="639"/>
      <c r="CX29" s="639"/>
      <c r="CY29" s="640"/>
      <c r="CZ29" s="623">
        <v>13.7</v>
      </c>
      <c r="DA29" s="641"/>
      <c r="DB29" s="641"/>
      <c r="DC29" s="642"/>
      <c r="DD29" s="626">
        <v>2096362</v>
      </c>
      <c r="DE29" s="639"/>
      <c r="DF29" s="639"/>
      <c r="DG29" s="639"/>
      <c r="DH29" s="639"/>
      <c r="DI29" s="639"/>
      <c r="DJ29" s="639"/>
      <c r="DK29" s="640"/>
      <c r="DL29" s="626">
        <v>2096362</v>
      </c>
      <c r="DM29" s="639"/>
      <c r="DN29" s="639"/>
      <c r="DO29" s="639"/>
      <c r="DP29" s="639"/>
      <c r="DQ29" s="639"/>
      <c r="DR29" s="639"/>
      <c r="DS29" s="639"/>
      <c r="DT29" s="639"/>
      <c r="DU29" s="639"/>
      <c r="DV29" s="640"/>
      <c r="DW29" s="643">
        <v>21.4</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237290</v>
      </c>
      <c r="S30" s="621"/>
      <c r="T30" s="621"/>
      <c r="U30" s="621"/>
      <c r="V30" s="621"/>
      <c r="W30" s="621"/>
      <c r="X30" s="621"/>
      <c r="Y30" s="622"/>
      <c r="Z30" s="673">
        <v>1.4</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99.2</v>
      </c>
      <c r="BH30" s="687"/>
      <c r="BI30" s="687"/>
      <c r="BJ30" s="687"/>
      <c r="BK30" s="687"/>
      <c r="BL30" s="687"/>
      <c r="BM30" s="688">
        <v>90.3</v>
      </c>
      <c r="BN30" s="687"/>
      <c r="BO30" s="687"/>
      <c r="BP30" s="687"/>
      <c r="BQ30" s="689"/>
      <c r="BR30" s="686">
        <v>99.3</v>
      </c>
      <c r="BS30" s="687"/>
      <c r="BT30" s="687"/>
      <c r="BU30" s="687"/>
      <c r="BV30" s="687"/>
      <c r="BW30" s="687"/>
      <c r="BX30" s="688">
        <v>90.1</v>
      </c>
      <c r="BY30" s="687"/>
      <c r="BZ30" s="687"/>
      <c r="CA30" s="687"/>
      <c r="CB30" s="689"/>
      <c r="CD30" s="692"/>
      <c r="CE30" s="693"/>
      <c r="CF30" s="657" t="s">
        <v>291</v>
      </c>
      <c r="CG30" s="654"/>
      <c r="CH30" s="654"/>
      <c r="CI30" s="654"/>
      <c r="CJ30" s="654"/>
      <c r="CK30" s="654"/>
      <c r="CL30" s="654"/>
      <c r="CM30" s="654"/>
      <c r="CN30" s="654"/>
      <c r="CO30" s="654"/>
      <c r="CP30" s="654"/>
      <c r="CQ30" s="655"/>
      <c r="CR30" s="620">
        <v>2025843</v>
      </c>
      <c r="CS30" s="621"/>
      <c r="CT30" s="621"/>
      <c r="CU30" s="621"/>
      <c r="CV30" s="621"/>
      <c r="CW30" s="621"/>
      <c r="CX30" s="621"/>
      <c r="CY30" s="622"/>
      <c r="CZ30" s="623">
        <v>12.7</v>
      </c>
      <c r="DA30" s="641"/>
      <c r="DB30" s="641"/>
      <c r="DC30" s="642"/>
      <c r="DD30" s="626">
        <v>1927226</v>
      </c>
      <c r="DE30" s="621"/>
      <c r="DF30" s="621"/>
      <c r="DG30" s="621"/>
      <c r="DH30" s="621"/>
      <c r="DI30" s="621"/>
      <c r="DJ30" s="621"/>
      <c r="DK30" s="622"/>
      <c r="DL30" s="626">
        <v>1927226</v>
      </c>
      <c r="DM30" s="621"/>
      <c r="DN30" s="621"/>
      <c r="DO30" s="621"/>
      <c r="DP30" s="621"/>
      <c r="DQ30" s="621"/>
      <c r="DR30" s="621"/>
      <c r="DS30" s="621"/>
      <c r="DT30" s="621"/>
      <c r="DU30" s="621"/>
      <c r="DV30" s="622"/>
      <c r="DW30" s="643">
        <v>19.7</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290192</v>
      </c>
      <c r="S31" s="621"/>
      <c r="T31" s="621"/>
      <c r="U31" s="621"/>
      <c r="V31" s="621"/>
      <c r="W31" s="621"/>
      <c r="X31" s="621"/>
      <c r="Y31" s="622"/>
      <c r="Z31" s="673">
        <v>1.7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99.5</v>
      </c>
      <c r="BH31" s="639"/>
      <c r="BI31" s="639"/>
      <c r="BJ31" s="639"/>
      <c r="BK31" s="639"/>
      <c r="BL31" s="639"/>
      <c r="BM31" s="675">
        <v>95.4</v>
      </c>
      <c r="BN31" s="685"/>
      <c r="BO31" s="685"/>
      <c r="BP31" s="685"/>
      <c r="BQ31" s="649"/>
      <c r="BR31" s="684">
        <v>99.6</v>
      </c>
      <c r="BS31" s="639"/>
      <c r="BT31" s="639"/>
      <c r="BU31" s="639"/>
      <c r="BV31" s="639"/>
      <c r="BW31" s="639"/>
      <c r="BX31" s="675">
        <v>95.1</v>
      </c>
      <c r="BY31" s="685"/>
      <c r="BZ31" s="685"/>
      <c r="CA31" s="685"/>
      <c r="CB31" s="649"/>
      <c r="CD31" s="692"/>
      <c r="CE31" s="693"/>
      <c r="CF31" s="657" t="s">
        <v>295</v>
      </c>
      <c r="CG31" s="654"/>
      <c r="CH31" s="654"/>
      <c r="CI31" s="654"/>
      <c r="CJ31" s="654"/>
      <c r="CK31" s="654"/>
      <c r="CL31" s="654"/>
      <c r="CM31" s="654"/>
      <c r="CN31" s="654"/>
      <c r="CO31" s="654"/>
      <c r="CP31" s="654"/>
      <c r="CQ31" s="655"/>
      <c r="CR31" s="620">
        <v>169136</v>
      </c>
      <c r="CS31" s="639"/>
      <c r="CT31" s="639"/>
      <c r="CU31" s="639"/>
      <c r="CV31" s="639"/>
      <c r="CW31" s="639"/>
      <c r="CX31" s="639"/>
      <c r="CY31" s="640"/>
      <c r="CZ31" s="623">
        <v>1.1000000000000001</v>
      </c>
      <c r="DA31" s="641"/>
      <c r="DB31" s="641"/>
      <c r="DC31" s="642"/>
      <c r="DD31" s="626">
        <v>169136</v>
      </c>
      <c r="DE31" s="639"/>
      <c r="DF31" s="639"/>
      <c r="DG31" s="639"/>
      <c r="DH31" s="639"/>
      <c r="DI31" s="639"/>
      <c r="DJ31" s="639"/>
      <c r="DK31" s="640"/>
      <c r="DL31" s="626">
        <v>169136</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263421</v>
      </c>
      <c r="S32" s="621"/>
      <c r="T32" s="621"/>
      <c r="U32" s="621"/>
      <c r="V32" s="621"/>
      <c r="W32" s="621"/>
      <c r="X32" s="621"/>
      <c r="Y32" s="622"/>
      <c r="Z32" s="673">
        <v>1.6</v>
      </c>
      <c r="AA32" s="673"/>
      <c r="AB32" s="673"/>
      <c r="AC32" s="673"/>
      <c r="AD32" s="674">
        <v>26540</v>
      </c>
      <c r="AE32" s="674"/>
      <c r="AF32" s="674"/>
      <c r="AG32" s="674"/>
      <c r="AH32" s="674"/>
      <c r="AI32" s="674"/>
      <c r="AJ32" s="674"/>
      <c r="AK32" s="674"/>
      <c r="AL32" s="643">
        <v>0.3</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98.6</v>
      </c>
      <c r="BH32" s="605"/>
      <c r="BI32" s="605"/>
      <c r="BJ32" s="605"/>
      <c r="BK32" s="605"/>
      <c r="BL32" s="605"/>
      <c r="BM32" s="668">
        <v>82.9</v>
      </c>
      <c r="BN32" s="605"/>
      <c r="BO32" s="605"/>
      <c r="BP32" s="605"/>
      <c r="BQ32" s="662"/>
      <c r="BR32" s="683">
        <v>98.7</v>
      </c>
      <c r="BS32" s="605"/>
      <c r="BT32" s="605"/>
      <c r="BU32" s="605"/>
      <c r="BV32" s="605"/>
      <c r="BW32" s="605"/>
      <c r="BX32" s="668">
        <v>82.8</v>
      </c>
      <c r="BY32" s="605"/>
      <c r="BZ32" s="605"/>
      <c r="CA32" s="605"/>
      <c r="CB32" s="662"/>
      <c r="CD32" s="694"/>
      <c r="CE32" s="695"/>
      <c r="CF32" s="657" t="s">
        <v>298</v>
      </c>
      <c r="CG32" s="654"/>
      <c r="CH32" s="654"/>
      <c r="CI32" s="654"/>
      <c r="CJ32" s="654"/>
      <c r="CK32" s="654"/>
      <c r="CL32" s="654"/>
      <c r="CM32" s="654"/>
      <c r="CN32" s="654"/>
      <c r="CO32" s="654"/>
      <c r="CP32" s="654"/>
      <c r="CQ32" s="655"/>
      <c r="CR32" s="620">
        <v>39</v>
      </c>
      <c r="CS32" s="621"/>
      <c r="CT32" s="621"/>
      <c r="CU32" s="621"/>
      <c r="CV32" s="621"/>
      <c r="CW32" s="621"/>
      <c r="CX32" s="621"/>
      <c r="CY32" s="622"/>
      <c r="CZ32" s="623">
        <v>0</v>
      </c>
      <c r="DA32" s="641"/>
      <c r="DB32" s="641"/>
      <c r="DC32" s="642"/>
      <c r="DD32" s="626">
        <v>39</v>
      </c>
      <c r="DE32" s="621"/>
      <c r="DF32" s="621"/>
      <c r="DG32" s="621"/>
      <c r="DH32" s="621"/>
      <c r="DI32" s="621"/>
      <c r="DJ32" s="621"/>
      <c r="DK32" s="622"/>
      <c r="DL32" s="626">
        <v>39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2920299</v>
      </c>
      <c r="S33" s="621"/>
      <c r="T33" s="621"/>
      <c r="U33" s="621"/>
      <c r="V33" s="621"/>
      <c r="W33" s="621"/>
      <c r="X33" s="621"/>
      <c r="Y33" s="622"/>
      <c r="Z33" s="673">
        <v>17.600000000000001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6481326</v>
      </c>
      <c r="CS33" s="639"/>
      <c r="CT33" s="639"/>
      <c r="CU33" s="639"/>
      <c r="CV33" s="639"/>
      <c r="CW33" s="639"/>
      <c r="CX33" s="639"/>
      <c r="CY33" s="640"/>
      <c r="CZ33" s="623">
        <v>40.5</v>
      </c>
      <c r="DA33" s="641"/>
      <c r="DB33" s="641"/>
      <c r="DC33" s="642"/>
      <c r="DD33" s="626">
        <v>5024786</v>
      </c>
      <c r="DE33" s="639"/>
      <c r="DF33" s="639"/>
      <c r="DG33" s="639"/>
      <c r="DH33" s="639"/>
      <c r="DI33" s="639"/>
      <c r="DJ33" s="639"/>
      <c r="DK33" s="640"/>
      <c r="DL33" s="626">
        <v>4021736</v>
      </c>
      <c r="DM33" s="639"/>
      <c r="DN33" s="639"/>
      <c r="DO33" s="639"/>
      <c r="DP33" s="639"/>
      <c r="DQ33" s="639"/>
      <c r="DR33" s="639"/>
      <c r="DS33" s="639"/>
      <c r="DT33" s="639"/>
      <c r="DU33" s="639"/>
      <c r="DV33" s="640"/>
      <c r="DW33" s="643">
        <v>41</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2399164</v>
      </c>
      <c r="CS34" s="621"/>
      <c r="CT34" s="621"/>
      <c r="CU34" s="621"/>
      <c r="CV34" s="621"/>
      <c r="CW34" s="621"/>
      <c r="CX34" s="621"/>
      <c r="CY34" s="622"/>
      <c r="CZ34" s="623">
        <v>15</v>
      </c>
      <c r="DA34" s="641"/>
      <c r="DB34" s="641"/>
      <c r="DC34" s="642"/>
      <c r="DD34" s="626">
        <v>1980149</v>
      </c>
      <c r="DE34" s="621"/>
      <c r="DF34" s="621"/>
      <c r="DG34" s="621"/>
      <c r="DH34" s="621"/>
      <c r="DI34" s="621"/>
      <c r="DJ34" s="621"/>
      <c r="DK34" s="622"/>
      <c r="DL34" s="626">
        <v>1738781</v>
      </c>
      <c r="DM34" s="621"/>
      <c r="DN34" s="621"/>
      <c r="DO34" s="621"/>
      <c r="DP34" s="621"/>
      <c r="DQ34" s="621"/>
      <c r="DR34" s="621"/>
      <c r="DS34" s="621"/>
      <c r="DT34" s="621"/>
      <c r="DU34" s="621"/>
      <c r="DV34" s="622"/>
      <c r="DW34" s="643">
        <v>17.7</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394399</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1491071</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31218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113996</v>
      </c>
      <c r="CS35" s="639"/>
      <c r="CT35" s="639"/>
      <c r="CU35" s="639"/>
      <c r="CV35" s="639"/>
      <c r="CW35" s="639"/>
      <c r="CX35" s="639"/>
      <c r="CY35" s="640"/>
      <c r="CZ35" s="623">
        <v>0.7</v>
      </c>
      <c r="DA35" s="641"/>
      <c r="DB35" s="641"/>
      <c r="DC35" s="642"/>
      <c r="DD35" s="626">
        <v>92904</v>
      </c>
      <c r="DE35" s="639"/>
      <c r="DF35" s="639"/>
      <c r="DG35" s="639"/>
      <c r="DH35" s="639"/>
      <c r="DI35" s="639"/>
      <c r="DJ35" s="639"/>
      <c r="DK35" s="640"/>
      <c r="DL35" s="626">
        <v>73852</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16619882</v>
      </c>
      <c r="S36" s="661"/>
      <c r="T36" s="661"/>
      <c r="U36" s="661"/>
      <c r="V36" s="661"/>
      <c r="W36" s="661"/>
      <c r="X36" s="661"/>
      <c r="Y36" s="664"/>
      <c r="Z36" s="665">
        <v>100</v>
      </c>
      <c r="AA36" s="665"/>
      <c r="AB36" s="665"/>
      <c r="AC36" s="665"/>
      <c r="AD36" s="666">
        <v>9404466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551344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-11253</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2909844</v>
      </c>
      <c r="CS36" s="621"/>
      <c r="CT36" s="621"/>
      <c r="CU36" s="621"/>
      <c r="CV36" s="621"/>
      <c r="CW36" s="621"/>
      <c r="CX36" s="621"/>
      <c r="CY36" s="622"/>
      <c r="CZ36" s="623">
        <v>18.2</v>
      </c>
      <c r="DA36" s="641"/>
      <c r="DB36" s="641"/>
      <c r="DC36" s="642"/>
      <c r="DD36" s="626">
        <v>2151505</v>
      </c>
      <c r="DE36" s="621"/>
      <c r="DF36" s="621"/>
      <c r="DG36" s="621"/>
      <c r="DH36" s="621"/>
      <c r="DI36" s="621"/>
      <c r="DJ36" s="621"/>
      <c r="DK36" s="622"/>
      <c r="DL36" s="626">
        <v>1593844</v>
      </c>
      <c r="DM36" s="621"/>
      <c r="DN36" s="621"/>
      <c r="DO36" s="621"/>
      <c r="DP36" s="621"/>
      <c r="DQ36" s="621"/>
      <c r="DR36" s="621"/>
      <c r="DS36" s="621"/>
      <c r="DT36" s="621"/>
      <c r="DU36" s="621"/>
      <c r="DV36" s="622"/>
      <c r="DW36" s="643">
        <v>16.3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19319</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3164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1252375</v>
      </c>
      <c r="CS37" s="639"/>
      <c r="CT37" s="639"/>
      <c r="CU37" s="639"/>
      <c r="CV37" s="639"/>
      <c r="CW37" s="639"/>
      <c r="CX37" s="639"/>
      <c r="CY37" s="640"/>
      <c r="CZ37" s="623">
        <v>7.8</v>
      </c>
      <c r="DA37" s="641"/>
      <c r="DB37" s="641"/>
      <c r="DC37" s="642"/>
      <c r="DD37" s="626">
        <v>794075</v>
      </c>
      <c r="DE37" s="639"/>
      <c r="DF37" s="639"/>
      <c r="DG37" s="639"/>
      <c r="DH37" s="639"/>
      <c r="DI37" s="639"/>
      <c r="DJ37" s="639"/>
      <c r="DK37" s="640"/>
      <c r="DL37" s="626">
        <v>682688</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4994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927118</v>
      </c>
      <c r="CS38" s="621"/>
      <c r="CT38" s="621"/>
      <c r="CU38" s="621"/>
      <c r="CV38" s="621"/>
      <c r="CW38" s="621"/>
      <c r="CX38" s="621"/>
      <c r="CY38" s="622"/>
      <c r="CZ38" s="623">
        <v>5.8</v>
      </c>
      <c r="DA38" s="641"/>
      <c r="DB38" s="641"/>
      <c r="DC38" s="642"/>
      <c r="DD38" s="626">
        <v>756153</v>
      </c>
      <c r="DE38" s="621"/>
      <c r="DF38" s="621"/>
      <c r="DG38" s="621"/>
      <c r="DH38" s="621"/>
      <c r="DI38" s="621"/>
      <c r="DJ38" s="621"/>
      <c r="DK38" s="622"/>
      <c r="DL38" s="626">
        <v>615259</v>
      </c>
      <c r="DM38" s="621"/>
      <c r="DN38" s="621"/>
      <c r="DO38" s="621"/>
      <c r="DP38" s="621"/>
      <c r="DQ38" s="621"/>
      <c r="DR38" s="621"/>
      <c r="DS38" s="621"/>
      <c r="DT38" s="621"/>
      <c r="DU38" s="621"/>
      <c r="DV38" s="622"/>
      <c r="DW38" s="643">
        <v>6.3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113468</v>
      </c>
      <c r="CS39" s="639"/>
      <c r="CT39" s="639"/>
      <c r="CU39" s="639"/>
      <c r="CV39" s="639"/>
      <c r="CW39" s="639"/>
      <c r="CX39" s="639"/>
      <c r="CY39" s="640"/>
      <c r="CZ39" s="623">
        <v>0.7</v>
      </c>
      <c r="DA39" s="641"/>
      <c r="DB39" s="641"/>
      <c r="DC39" s="642"/>
      <c r="DD39" s="626">
        <v>44075</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152112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17736</v>
      </c>
      <c r="CS40" s="621"/>
      <c r="CT40" s="621"/>
      <c r="CU40" s="621"/>
      <c r="CV40" s="621"/>
      <c r="CW40" s="621"/>
      <c r="CX40" s="621"/>
      <c r="CY40" s="622"/>
      <c r="CZ40" s="623">
        <v>0.1</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768296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3861447</v>
      </c>
      <c r="CS42" s="621"/>
      <c r="CT42" s="621"/>
      <c r="CU42" s="621"/>
      <c r="CV42" s="621"/>
      <c r="CW42" s="621"/>
      <c r="CX42" s="621"/>
      <c r="CY42" s="622"/>
      <c r="CZ42" s="623">
        <v>24.1</v>
      </c>
      <c r="DA42" s="624"/>
      <c r="DB42" s="624"/>
      <c r="DC42" s="625"/>
      <c r="DD42" s="626">
        <v>1112009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62513</v>
      </c>
      <c r="CS43" s="639"/>
      <c r="CT43" s="639"/>
      <c r="CU43" s="639"/>
      <c r="CV43" s="639"/>
      <c r="CW43" s="639"/>
      <c r="CX43" s="639"/>
      <c r="CY43" s="640"/>
      <c r="CZ43" s="623">
        <v>0.4</v>
      </c>
      <c r="DA43" s="641"/>
      <c r="DB43" s="641"/>
      <c r="DC43" s="642"/>
      <c r="DD43" s="626">
        <v>60949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3642359</v>
      </c>
      <c r="CS44" s="621"/>
      <c r="CT44" s="621"/>
      <c r="CU44" s="621"/>
      <c r="CV44" s="621"/>
      <c r="CW44" s="621"/>
      <c r="CX44" s="621"/>
      <c r="CY44" s="622"/>
      <c r="CZ44" s="623">
        <v>22.8</v>
      </c>
      <c r="DA44" s="624"/>
      <c r="DB44" s="624"/>
      <c r="DC44" s="625"/>
      <c r="DD44" s="626">
        <v>1051721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1284513</v>
      </c>
      <c r="CS45" s="639"/>
      <c r="CT45" s="639"/>
      <c r="CU45" s="639"/>
      <c r="CV45" s="639"/>
      <c r="CW45" s="639"/>
      <c r="CX45" s="639"/>
      <c r="CY45" s="640"/>
      <c r="CZ45" s="623">
        <v>8</v>
      </c>
      <c r="DA45" s="641"/>
      <c r="DB45" s="641"/>
      <c r="DC45" s="642"/>
      <c r="DD45" s="626">
        <v>212727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2348250</v>
      </c>
      <c r="CS46" s="621"/>
      <c r="CT46" s="621"/>
      <c r="CU46" s="621"/>
      <c r="CV46" s="621"/>
      <c r="CW46" s="621"/>
      <c r="CX46" s="621"/>
      <c r="CY46" s="622"/>
      <c r="CZ46" s="623">
        <v>14.7</v>
      </c>
      <c r="DA46" s="624"/>
      <c r="DB46" s="624"/>
      <c r="DC46" s="625"/>
      <c r="DD46" s="626">
        <v>829398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219088</v>
      </c>
      <c r="CS47" s="639"/>
      <c r="CT47" s="639"/>
      <c r="CU47" s="639"/>
      <c r="CV47" s="639"/>
      <c r="CW47" s="639"/>
      <c r="CX47" s="639"/>
      <c r="CY47" s="640"/>
      <c r="CZ47" s="623">
        <v>1.4</v>
      </c>
      <c r="DA47" s="641"/>
      <c r="DB47" s="641"/>
      <c r="DC47" s="642"/>
      <c r="DD47" s="626">
        <v>60288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15992621</v>
      </c>
      <c r="CS49" s="605"/>
      <c r="CT49" s="605"/>
      <c r="CU49" s="605"/>
      <c r="CV49" s="605"/>
      <c r="CW49" s="605"/>
      <c r="CX49" s="605"/>
      <c r="CY49" s="606"/>
      <c r="CZ49" s="607">
        <v>100</v>
      </c>
      <c r="DA49" s="608"/>
      <c r="DB49" s="608"/>
      <c r="DC49" s="609"/>
      <c r="DD49" s="610">
        <v>10729703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16620</v>
      </c>
      <c r="R7" s="1134"/>
      <c r="S7" s="1134"/>
      <c r="T7" s="1134"/>
      <c r="U7" s="1134"/>
      <c r="V7" s="1134">
        <v>15993</v>
      </c>
      <c r="W7" s="1134"/>
      <c r="X7" s="1134"/>
      <c r="Y7" s="1134"/>
      <c r="Z7" s="1134"/>
      <c r="AA7" s="1134">
        <v>627</v>
      </c>
      <c r="AB7" s="1134"/>
      <c r="AC7" s="1134"/>
      <c r="AD7" s="1134"/>
      <c r="AE7" s="1135"/>
      <c r="AF7" s="1136">
        <v>458</v>
      </c>
      <c r="AG7" s="1137"/>
      <c r="AH7" s="1137"/>
      <c r="AI7" s="1137"/>
      <c r="AJ7" s="1138"/>
      <c r="AK7" s="1120" t="s">
        <v>541</v>
      </c>
      <c r="AL7" s="1121"/>
      <c r="AM7" s="1121"/>
      <c r="AN7" s="1121"/>
      <c r="AO7" s="1121"/>
      <c r="AP7" s="1121">
        <v>20692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-19</v>
      </c>
      <c r="CI7" s="1118"/>
      <c r="CJ7" s="1118"/>
      <c r="CK7" s="1118"/>
      <c r="CL7" s="1119"/>
      <c r="CM7" s="1117">
        <v>5</v>
      </c>
      <c r="CN7" s="1118"/>
      <c r="CO7" s="1118"/>
      <c r="CP7" s="1118"/>
      <c r="CQ7" s="1119"/>
      <c r="CR7" s="1117">
        <v>80</v>
      </c>
      <c r="CS7" s="1118"/>
      <c r="CT7" s="1118"/>
      <c r="CU7" s="1118"/>
      <c r="CV7" s="1119"/>
      <c r="CW7" s="1117" t="s">
        <v>477</v>
      </c>
      <c r="CX7" s="1118"/>
      <c r="CY7" s="1118"/>
      <c r="CZ7" s="1118"/>
      <c r="DA7" s="1119"/>
      <c r="DB7" s="1117" t="s">
        <v>542</v>
      </c>
      <c r="DC7" s="1118"/>
      <c r="DD7" s="1118"/>
      <c r="DE7" s="1118"/>
      <c r="DF7" s="1119"/>
      <c r="DG7" s="1117" t="s">
        <v>477</v>
      </c>
      <c r="DH7" s="1118"/>
      <c r="DI7" s="1118"/>
      <c r="DJ7" s="1118"/>
      <c r="DK7" s="1119"/>
      <c r="DL7" s="1117" t="s">
        <v>477</v>
      </c>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t="s">
        <v>365</v>
      </c>
      <c r="C8" s="1061"/>
      <c r="D8" s="1061"/>
      <c r="E8" s="1061"/>
      <c r="F8" s="1061"/>
      <c r="G8" s="1061"/>
      <c r="H8" s="1061"/>
      <c r="I8" s="1061"/>
      <c r="J8" s="1061"/>
      <c r="K8" s="1061"/>
      <c r="L8" s="1061"/>
      <c r="M8" s="1061"/>
      <c r="N8" s="1061"/>
      <c r="O8" s="1061"/>
      <c r="P8" s="1062"/>
      <c r="Q8" s="1072">
        <v>8</v>
      </c>
      <c r="R8" s="1073"/>
      <c r="S8" s="1073"/>
      <c r="T8" s="1073"/>
      <c r="U8" s="1073"/>
      <c r="V8" s="1073">
        <v>8</v>
      </c>
      <c r="W8" s="1073"/>
      <c r="X8" s="1073"/>
      <c r="Y8" s="1073"/>
      <c r="Z8" s="1073"/>
      <c r="AA8" s="1073" t="s">
        <v>541</v>
      </c>
      <c r="AB8" s="1073"/>
      <c r="AC8" s="1073"/>
      <c r="AD8" s="1073"/>
      <c r="AE8" s="1074"/>
      <c r="AF8" s="1066" t="s">
        <v>112</v>
      </c>
      <c r="AG8" s="1067"/>
      <c r="AH8" s="1067"/>
      <c r="AI8" s="1067"/>
      <c r="AJ8" s="1068"/>
      <c r="AK8" s="1115">
        <v>8</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10</v>
      </c>
      <c r="CI8" s="1019"/>
      <c r="CJ8" s="1019"/>
      <c r="CK8" s="1019"/>
      <c r="CL8" s="1020"/>
      <c r="CM8" s="1018">
        <v>28</v>
      </c>
      <c r="CN8" s="1019"/>
      <c r="CO8" s="1019"/>
      <c r="CP8" s="1019"/>
      <c r="CQ8" s="1020"/>
      <c r="CR8" s="1018">
        <v>20</v>
      </c>
      <c r="CS8" s="1019"/>
      <c r="CT8" s="1019"/>
      <c r="CU8" s="1019"/>
      <c r="CV8" s="1020"/>
      <c r="CW8" s="1018" t="s">
        <v>477</v>
      </c>
      <c r="CX8" s="1019"/>
      <c r="CY8" s="1019"/>
      <c r="CZ8" s="1019"/>
      <c r="DA8" s="1020"/>
      <c r="DB8" s="1018" t="s">
        <v>477</v>
      </c>
      <c r="DC8" s="1019"/>
      <c r="DD8" s="1019"/>
      <c r="DE8" s="1019"/>
      <c r="DF8" s="1020"/>
      <c r="DG8" s="1018" t="s">
        <v>477</v>
      </c>
      <c r="DH8" s="1019"/>
      <c r="DI8" s="1019"/>
      <c r="DJ8" s="1019"/>
      <c r="DK8" s="1020"/>
      <c r="DL8" s="1018" t="s">
        <v>477</v>
      </c>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366</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16628</v>
      </c>
      <c r="R23" s="1098"/>
      <c r="S23" s="1098"/>
      <c r="T23" s="1098"/>
      <c r="U23" s="1098"/>
      <c r="V23" s="1098">
        <v>16001</v>
      </c>
      <c r="W23" s="1098"/>
      <c r="X23" s="1098"/>
      <c r="Y23" s="1098"/>
      <c r="Z23" s="1098"/>
      <c r="AA23" s="1098">
        <v>627</v>
      </c>
      <c r="AB23" s="1098"/>
      <c r="AC23" s="1098"/>
      <c r="AD23" s="1098"/>
      <c r="AE23" s="1099"/>
      <c r="AF23" s="1100">
        <v>458</v>
      </c>
      <c r="AG23" s="1098"/>
      <c r="AH23" s="1098"/>
      <c r="AI23" s="1098"/>
      <c r="AJ23" s="1101"/>
      <c r="AK23" s="1102"/>
      <c r="AL23" s="1103"/>
      <c r="AM23" s="1103"/>
      <c r="AN23" s="1103"/>
      <c r="AO23" s="1103"/>
      <c r="AP23" s="1098">
        <v>20692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2629</v>
      </c>
      <c r="R28" s="1083"/>
      <c r="S28" s="1083"/>
      <c r="T28" s="1083"/>
      <c r="U28" s="1083"/>
      <c r="V28" s="1083">
        <v>2598</v>
      </c>
      <c r="W28" s="1083"/>
      <c r="X28" s="1083"/>
      <c r="Y28" s="1083"/>
      <c r="Z28" s="1083"/>
      <c r="AA28" s="1083">
        <v>31</v>
      </c>
      <c r="AB28" s="1083"/>
      <c r="AC28" s="1083"/>
      <c r="AD28" s="1083"/>
      <c r="AE28" s="1084"/>
      <c r="AF28" s="1085">
        <v>31</v>
      </c>
      <c r="AG28" s="1083"/>
      <c r="AH28" s="1083"/>
      <c r="AI28" s="1083"/>
      <c r="AJ28" s="1086"/>
      <c r="AK28" s="1087">
        <v>152</v>
      </c>
      <c r="AL28" s="1075"/>
      <c r="AM28" s="1075"/>
      <c r="AN28" s="1075"/>
      <c r="AO28" s="1075"/>
      <c r="AP28" s="1075" t="s">
        <v>545</v>
      </c>
      <c r="AQ28" s="1075"/>
      <c r="AR28" s="1075"/>
      <c r="AS28" s="1075"/>
      <c r="AT28" s="1075"/>
      <c r="AU28" s="1075" t="s">
        <v>477</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380</v>
      </c>
      <c r="C29" s="1061"/>
      <c r="D29" s="1061"/>
      <c r="E29" s="1061"/>
      <c r="F29" s="1061"/>
      <c r="G29" s="1061"/>
      <c r="H29" s="1061"/>
      <c r="I29" s="1061"/>
      <c r="J29" s="1061"/>
      <c r="K29" s="1061"/>
      <c r="L29" s="1061"/>
      <c r="M29" s="1061"/>
      <c r="N29" s="1061"/>
      <c r="O29" s="1061"/>
      <c r="P29" s="1062"/>
      <c r="Q29" s="1072">
        <v>295</v>
      </c>
      <c r="R29" s="1073"/>
      <c r="S29" s="1073"/>
      <c r="T29" s="1073"/>
      <c r="U29" s="1073"/>
      <c r="V29" s="1073">
        <v>293</v>
      </c>
      <c r="W29" s="1073"/>
      <c r="X29" s="1073"/>
      <c r="Y29" s="1073"/>
      <c r="Z29" s="1073"/>
      <c r="AA29" s="1073">
        <v>2</v>
      </c>
      <c r="AB29" s="1073"/>
      <c r="AC29" s="1073"/>
      <c r="AD29" s="1073"/>
      <c r="AE29" s="1074"/>
      <c r="AF29" s="1066">
        <v>2</v>
      </c>
      <c r="AG29" s="1067"/>
      <c r="AH29" s="1067"/>
      <c r="AI29" s="1067"/>
      <c r="AJ29" s="1068"/>
      <c r="AK29" s="1009">
        <v>95</v>
      </c>
      <c r="AL29" s="1000"/>
      <c r="AM29" s="1000"/>
      <c r="AN29" s="1000"/>
      <c r="AO29" s="1000"/>
      <c r="AP29" s="1000" t="s">
        <v>477</v>
      </c>
      <c r="AQ29" s="1000"/>
      <c r="AR29" s="1000"/>
      <c r="AS29" s="1000"/>
      <c r="AT29" s="1000"/>
      <c r="AU29" s="1000" t="s">
        <v>477</v>
      </c>
      <c r="AV29" s="1000"/>
      <c r="AW29" s="1000"/>
      <c r="AX29" s="1000"/>
      <c r="AY29" s="1000"/>
      <c r="AZ29" s="1071" t="s">
        <v>477</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381</v>
      </c>
      <c r="C30" s="1061"/>
      <c r="D30" s="1061"/>
      <c r="E30" s="1061"/>
      <c r="F30" s="1061"/>
      <c r="G30" s="1061"/>
      <c r="H30" s="1061"/>
      <c r="I30" s="1061"/>
      <c r="J30" s="1061"/>
      <c r="K30" s="1061"/>
      <c r="L30" s="1061"/>
      <c r="M30" s="1061"/>
      <c r="N30" s="1061"/>
      <c r="O30" s="1061"/>
      <c r="P30" s="1062"/>
      <c r="Q30" s="1072">
        <v>1694</v>
      </c>
      <c r="R30" s="1073"/>
      <c r="S30" s="1073"/>
      <c r="T30" s="1073"/>
      <c r="U30" s="1073"/>
      <c r="V30" s="1073">
        <v>1642</v>
      </c>
      <c r="W30" s="1073"/>
      <c r="X30" s="1073"/>
      <c r="Y30" s="1073"/>
      <c r="Z30" s="1073"/>
      <c r="AA30" s="1073">
        <v>52</v>
      </c>
      <c r="AB30" s="1073"/>
      <c r="AC30" s="1073"/>
      <c r="AD30" s="1073"/>
      <c r="AE30" s="1074"/>
      <c r="AF30" s="1066">
        <v>52</v>
      </c>
      <c r="AG30" s="1067"/>
      <c r="AH30" s="1067"/>
      <c r="AI30" s="1067"/>
      <c r="AJ30" s="1068"/>
      <c r="AK30" s="1009">
        <v>245</v>
      </c>
      <c r="AL30" s="1000"/>
      <c r="AM30" s="1000"/>
      <c r="AN30" s="1000"/>
      <c r="AO30" s="1000"/>
      <c r="AP30" s="1000" t="s">
        <v>477</v>
      </c>
      <c r="AQ30" s="1000"/>
      <c r="AR30" s="1000"/>
      <c r="AS30" s="1000"/>
      <c r="AT30" s="1000"/>
      <c r="AU30" s="1000" t="s">
        <v>477</v>
      </c>
      <c r="AV30" s="1000"/>
      <c r="AW30" s="1000"/>
      <c r="AX30" s="1000"/>
      <c r="AY30" s="1000"/>
      <c r="AZ30" s="1071" t="s">
        <v>477</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382</v>
      </c>
      <c r="C31" s="1061"/>
      <c r="D31" s="1061"/>
      <c r="E31" s="1061"/>
      <c r="F31" s="1061"/>
      <c r="G31" s="1061"/>
      <c r="H31" s="1061"/>
      <c r="I31" s="1061"/>
      <c r="J31" s="1061"/>
      <c r="K31" s="1061"/>
      <c r="L31" s="1061"/>
      <c r="M31" s="1061"/>
      <c r="N31" s="1061"/>
      <c r="O31" s="1061"/>
      <c r="P31" s="1062"/>
      <c r="Q31" s="1072">
        <v>489</v>
      </c>
      <c r="R31" s="1073"/>
      <c r="S31" s="1073"/>
      <c r="T31" s="1073"/>
      <c r="U31" s="1073"/>
      <c r="V31" s="1073">
        <v>451</v>
      </c>
      <c r="W31" s="1073"/>
      <c r="X31" s="1073"/>
      <c r="Y31" s="1073"/>
      <c r="Z31" s="1073"/>
      <c r="AA31" s="1073">
        <v>38</v>
      </c>
      <c r="AB31" s="1073"/>
      <c r="AC31" s="1073"/>
      <c r="AD31" s="1073"/>
      <c r="AE31" s="1074"/>
      <c r="AF31" s="1066">
        <v>334</v>
      </c>
      <c r="AG31" s="1067"/>
      <c r="AH31" s="1067"/>
      <c r="AI31" s="1067"/>
      <c r="AJ31" s="1068"/>
      <c r="AK31" s="1009">
        <v>19</v>
      </c>
      <c r="AL31" s="1000"/>
      <c r="AM31" s="1000"/>
      <c r="AN31" s="1000"/>
      <c r="AO31" s="1000"/>
      <c r="AP31" s="1000">
        <v>1920</v>
      </c>
      <c r="AQ31" s="1000"/>
      <c r="AR31" s="1000"/>
      <c r="AS31" s="1000"/>
      <c r="AT31" s="1000"/>
      <c r="AU31" s="1000">
        <v>292</v>
      </c>
      <c r="AV31" s="1000"/>
      <c r="AW31" s="1000"/>
      <c r="AX31" s="1000"/>
      <c r="AY31" s="1000"/>
      <c r="AZ31" s="1071" t="s">
        <v>477</v>
      </c>
      <c r="BA31" s="1071"/>
      <c r="BB31" s="1071"/>
      <c r="BC31" s="1071"/>
      <c r="BD31" s="1071"/>
      <c r="BE31" s="1055" t="s">
        <v>383</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384</v>
      </c>
      <c r="C32" s="1061"/>
      <c r="D32" s="1061"/>
      <c r="E32" s="1061"/>
      <c r="F32" s="1061"/>
      <c r="G32" s="1061"/>
      <c r="H32" s="1061"/>
      <c r="I32" s="1061"/>
      <c r="J32" s="1061"/>
      <c r="K32" s="1061"/>
      <c r="L32" s="1061"/>
      <c r="M32" s="1061"/>
      <c r="N32" s="1061"/>
      <c r="O32" s="1061"/>
      <c r="P32" s="1062"/>
      <c r="Q32" s="1072">
        <v>1050</v>
      </c>
      <c r="R32" s="1073"/>
      <c r="S32" s="1073"/>
      <c r="T32" s="1073"/>
      <c r="U32" s="1073"/>
      <c r="V32" s="1073">
        <v>890</v>
      </c>
      <c r="W32" s="1073"/>
      <c r="X32" s="1073"/>
      <c r="Y32" s="1073"/>
      <c r="Z32" s="1073"/>
      <c r="AA32" s="1073">
        <v>160</v>
      </c>
      <c r="AB32" s="1073"/>
      <c r="AC32" s="1073"/>
      <c r="AD32" s="1073"/>
      <c r="AE32" s="1074"/>
      <c r="AF32" s="1066">
        <v>446</v>
      </c>
      <c r="AG32" s="1067"/>
      <c r="AH32" s="1067"/>
      <c r="AI32" s="1067"/>
      <c r="AJ32" s="1068"/>
      <c r="AK32" s="1009">
        <v>545</v>
      </c>
      <c r="AL32" s="1000"/>
      <c r="AM32" s="1000"/>
      <c r="AN32" s="1000"/>
      <c r="AO32" s="1000"/>
      <c r="AP32" s="1000">
        <v>4893</v>
      </c>
      <c r="AQ32" s="1000"/>
      <c r="AR32" s="1000"/>
      <c r="AS32" s="1000"/>
      <c r="AT32" s="1000"/>
      <c r="AU32" s="1000">
        <v>4491</v>
      </c>
      <c r="AV32" s="1000"/>
      <c r="AW32" s="1000"/>
      <c r="AX32" s="1000"/>
      <c r="AY32" s="1000"/>
      <c r="AZ32" s="1071" t="s">
        <v>477</v>
      </c>
      <c r="BA32" s="1071"/>
      <c r="BB32" s="1071"/>
      <c r="BC32" s="1071"/>
      <c r="BD32" s="1071"/>
      <c r="BE32" s="1055" t="s">
        <v>383</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385</v>
      </c>
      <c r="C33" s="1061"/>
      <c r="D33" s="1061"/>
      <c r="E33" s="1061"/>
      <c r="F33" s="1061"/>
      <c r="G33" s="1061"/>
      <c r="H33" s="1061"/>
      <c r="I33" s="1061"/>
      <c r="J33" s="1061"/>
      <c r="K33" s="1061"/>
      <c r="L33" s="1061"/>
      <c r="M33" s="1061"/>
      <c r="N33" s="1061"/>
      <c r="O33" s="1061"/>
      <c r="P33" s="1062"/>
      <c r="Q33" s="1072">
        <v>53</v>
      </c>
      <c r="R33" s="1073"/>
      <c r="S33" s="1073"/>
      <c r="T33" s="1073"/>
      <c r="U33" s="1073"/>
      <c r="V33" s="1073">
        <v>53</v>
      </c>
      <c r="W33" s="1073"/>
      <c r="X33" s="1073"/>
      <c r="Y33" s="1073"/>
      <c r="Z33" s="1073"/>
      <c r="AA33" s="1073">
        <v>0</v>
      </c>
      <c r="AB33" s="1073"/>
      <c r="AC33" s="1073"/>
      <c r="AD33" s="1073"/>
      <c r="AE33" s="1074"/>
      <c r="AF33" s="1066">
        <v>0</v>
      </c>
      <c r="AG33" s="1067"/>
      <c r="AH33" s="1067"/>
      <c r="AI33" s="1067"/>
      <c r="AJ33" s="1068"/>
      <c r="AK33" s="1009">
        <v>7</v>
      </c>
      <c r="AL33" s="1000"/>
      <c r="AM33" s="1000"/>
      <c r="AN33" s="1000"/>
      <c r="AO33" s="1000"/>
      <c r="AP33" s="1000">
        <v>73</v>
      </c>
      <c r="AQ33" s="1000"/>
      <c r="AR33" s="1000"/>
      <c r="AS33" s="1000"/>
      <c r="AT33" s="1000"/>
      <c r="AU33" s="1000">
        <v>73</v>
      </c>
      <c r="AV33" s="1000"/>
      <c r="AW33" s="1000"/>
      <c r="AX33" s="1000"/>
      <c r="AY33" s="1000"/>
      <c r="AZ33" s="1071" t="s">
        <v>477</v>
      </c>
      <c r="BA33" s="1071"/>
      <c r="BB33" s="1071"/>
      <c r="BC33" s="1071"/>
      <c r="BD33" s="1071"/>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866</v>
      </c>
      <c r="AG63" s="988"/>
      <c r="AH63" s="988"/>
      <c r="AI63" s="988"/>
      <c r="AJ63" s="1053"/>
      <c r="AK63" s="1054"/>
      <c r="AL63" s="992"/>
      <c r="AM63" s="992"/>
      <c r="AN63" s="992"/>
      <c r="AO63" s="992"/>
      <c r="AP63" s="988">
        <v>6886</v>
      </c>
      <c r="AQ63" s="988"/>
      <c r="AR63" s="988"/>
      <c r="AS63" s="988"/>
      <c r="AT63" s="988"/>
      <c r="AU63" s="988">
        <v>4857</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2804</v>
      </c>
      <c r="R68" s="1011"/>
      <c r="S68" s="1011"/>
      <c r="T68" s="1011"/>
      <c r="U68" s="1011"/>
      <c r="V68" s="1011">
        <v>2756</v>
      </c>
      <c r="W68" s="1011"/>
      <c r="X68" s="1011"/>
      <c r="Y68" s="1011"/>
      <c r="Z68" s="1011"/>
      <c r="AA68" s="1011">
        <v>48</v>
      </c>
      <c r="AB68" s="1011"/>
      <c r="AC68" s="1011"/>
      <c r="AD68" s="1011"/>
      <c r="AE68" s="1011"/>
      <c r="AF68" s="1011">
        <v>48</v>
      </c>
      <c r="AG68" s="1011"/>
      <c r="AH68" s="1011"/>
      <c r="AI68" s="1011"/>
      <c r="AJ68" s="1011"/>
      <c r="AK68" s="1011" t="s">
        <v>542</v>
      </c>
      <c r="AL68" s="1011"/>
      <c r="AM68" s="1011"/>
      <c r="AN68" s="1011"/>
      <c r="AO68" s="1011"/>
      <c r="AP68" s="1011">
        <v>307</v>
      </c>
      <c r="AQ68" s="1011"/>
      <c r="AR68" s="1011"/>
      <c r="AS68" s="1011"/>
      <c r="AT68" s="1011"/>
      <c r="AU68" s="1011">
        <v>159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17</v>
      </c>
      <c r="R69" s="1000"/>
      <c r="S69" s="1000"/>
      <c r="T69" s="1000"/>
      <c r="U69" s="1000"/>
      <c r="V69" s="1000">
        <v>14</v>
      </c>
      <c r="W69" s="1000"/>
      <c r="X69" s="1000"/>
      <c r="Y69" s="1000"/>
      <c r="Z69" s="1000"/>
      <c r="AA69" s="1000">
        <v>3</v>
      </c>
      <c r="AB69" s="1000"/>
      <c r="AC69" s="1000"/>
      <c r="AD69" s="1000"/>
      <c r="AE69" s="1000"/>
      <c r="AF69" s="1000">
        <v>3</v>
      </c>
      <c r="AG69" s="1000"/>
      <c r="AH69" s="1000"/>
      <c r="AI69" s="1000"/>
      <c r="AJ69" s="1000"/>
      <c r="AK69" s="1000" t="s">
        <v>477</v>
      </c>
      <c r="AL69" s="1000"/>
      <c r="AM69" s="1000"/>
      <c r="AN69" s="1000"/>
      <c r="AO69" s="1000"/>
      <c r="AP69" s="1000" t="s">
        <v>477</v>
      </c>
      <c r="AQ69" s="1000"/>
      <c r="AR69" s="1000"/>
      <c r="AS69" s="1000"/>
      <c r="AT69" s="1000"/>
      <c r="AU69" s="1000" t="s">
        <v>477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t="s">
        <v>477</v>
      </c>
      <c r="R70" s="1000"/>
      <c r="S70" s="1000"/>
      <c r="T70" s="1000"/>
      <c r="U70" s="1000"/>
      <c r="V70" s="1000" t="s">
        <v>477</v>
      </c>
      <c r="W70" s="1000"/>
      <c r="X70" s="1000"/>
      <c r="Y70" s="1000"/>
      <c r="Z70" s="1000"/>
      <c r="AA70" s="1000" t="s">
        <v>477</v>
      </c>
      <c r="AB70" s="1000"/>
      <c r="AC70" s="1000"/>
      <c r="AD70" s="1000"/>
      <c r="AE70" s="1000"/>
      <c r="AF70" s="1000">
        <v>32</v>
      </c>
      <c r="AG70" s="1000"/>
      <c r="AH70" s="1000"/>
      <c r="AI70" s="1000"/>
      <c r="AJ70" s="1000"/>
      <c r="AK70" s="1000" t="s">
        <v>477</v>
      </c>
      <c r="AL70" s="1000"/>
      <c r="AM70" s="1000"/>
      <c r="AN70" s="1000"/>
      <c r="AO70" s="1000"/>
      <c r="AP70" s="1000" t="s">
        <v>477</v>
      </c>
      <c r="AQ70" s="1000"/>
      <c r="AR70" s="1000"/>
      <c r="AS70" s="1000"/>
      <c r="AT70" s="1000"/>
      <c r="AU70" s="1000" t="s">
        <v>477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t="s">
        <v>477</v>
      </c>
      <c r="R71" s="1000"/>
      <c r="S71" s="1000"/>
      <c r="T71" s="1000"/>
      <c r="U71" s="1000"/>
      <c r="V71" s="1000" t="s">
        <v>477</v>
      </c>
      <c r="W71" s="1000"/>
      <c r="X71" s="1000"/>
      <c r="Y71" s="1000"/>
      <c r="Z71" s="1000"/>
      <c r="AA71" s="1000" t="s">
        <v>477</v>
      </c>
      <c r="AB71" s="1000"/>
      <c r="AC71" s="1000"/>
      <c r="AD71" s="1000"/>
      <c r="AE71" s="1000"/>
      <c r="AF71" s="1000" t="s">
        <v>477</v>
      </c>
      <c r="AG71" s="1000"/>
      <c r="AH71" s="1000"/>
      <c r="AI71" s="1000"/>
      <c r="AJ71" s="1000"/>
      <c r="AK71" s="1000" t="s">
        <v>477</v>
      </c>
      <c r="AL71" s="1000"/>
      <c r="AM71" s="1000"/>
      <c r="AN71" s="1000"/>
      <c r="AO71" s="1000"/>
      <c r="AP71" s="1000" t="s">
        <v>477</v>
      </c>
      <c r="AQ71" s="1000"/>
      <c r="AR71" s="1000"/>
      <c r="AS71" s="1000"/>
      <c r="AT71" s="1000"/>
      <c r="AU71" s="1000" t="s">
        <v>477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t="s">
        <v>477</v>
      </c>
      <c r="R72" s="1000"/>
      <c r="S72" s="1000"/>
      <c r="T72" s="1000"/>
      <c r="U72" s="1000"/>
      <c r="V72" s="1000" t="s">
        <v>477</v>
      </c>
      <c r="W72" s="1000"/>
      <c r="X72" s="1000"/>
      <c r="Y72" s="1000"/>
      <c r="Z72" s="1000"/>
      <c r="AA72" s="1000" t="s">
        <v>477</v>
      </c>
      <c r="AB72" s="1000"/>
      <c r="AC72" s="1000"/>
      <c r="AD72" s="1000"/>
      <c r="AE72" s="1000"/>
      <c r="AF72" s="1000" t="s">
        <v>477</v>
      </c>
      <c r="AG72" s="1000"/>
      <c r="AH72" s="1000"/>
      <c r="AI72" s="1000"/>
      <c r="AJ72" s="1000"/>
      <c r="AK72" s="1000" t="s">
        <v>477</v>
      </c>
      <c r="AL72" s="1000"/>
      <c r="AM72" s="1000"/>
      <c r="AN72" s="1000"/>
      <c r="AO72" s="1000"/>
      <c r="AP72" s="1000" t="s">
        <v>477</v>
      </c>
      <c r="AQ72" s="1000"/>
      <c r="AR72" s="1000"/>
      <c r="AS72" s="1000"/>
      <c r="AT72" s="1000"/>
      <c r="AU72" s="1000" t="s">
        <v>477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t="s">
        <v>477</v>
      </c>
      <c r="R73" s="1000"/>
      <c r="S73" s="1000"/>
      <c r="T73" s="1000"/>
      <c r="U73" s="1000"/>
      <c r="V73" s="1000" t="s">
        <v>477</v>
      </c>
      <c r="W73" s="1000"/>
      <c r="X73" s="1000"/>
      <c r="Y73" s="1000"/>
      <c r="Z73" s="1000"/>
      <c r="AA73" s="1000" t="s">
        <v>477</v>
      </c>
      <c r="AB73" s="1000"/>
      <c r="AC73" s="1000"/>
      <c r="AD73" s="1000"/>
      <c r="AE73" s="1000"/>
      <c r="AF73" s="1000">
        <v>2</v>
      </c>
      <c r="AG73" s="1000"/>
      <c r="AH73" s="1000"/>
      <c r="AI73" s="1000"/>
      <c r="AJ73" s="1000"/>
      <c r="AK73" s="1000" t="s">
        <v>477</v>
      </c>
      <c r="AL73" s="1000"/>
      <c r="AM73" s="1000"/>
      <c r="AN73" s="1000"/>
      <c r="AO73" s="1000"/>
      <c r="AP73" s="1000" t="s">
        <v>477</v>
      </c>
      <c r="AQ73" s="1000"/>
      <c r="AR73" s="1000"/>
      <c r="AS73" s="1000"/>
      <c r="AT73" s="1000"/>
      <c r="AU73" s="1000" t="s">
        <v>477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t="s">
        <v>477</v>
      </c>
      <c r="R74" s="1000"/>
      <c r="S74" s="1000"/>
      <c r="T74" s="1000"/>
      <c r="U74" s="1000"/>
      <c r="V74" s="1000" t="s">
        <v>477</v>
      </c>
      <c r="W74" s="1000"/>
      <c r="X74" s="1000"/>
      <c r="Y74" s="1000"/>
      <c r="Z74" s="1000"/>
      <c r="AA74" s="1000" t="s">
        <v>477</v>
      </c>
      <c r="AB74" s="1000"/>
      <c r="AC74" s="1000"/>
      <c r="AD74" s="1000"/>
      <c r="AE74" s="1000"/>
      <c r="AF74" s="1000">
        <v>9519</v>
      </c>
      <c r="AG74" s="1000"/>
      <c r="AH74" s="1000"/>
      <c r="AI74" s="1000"/>
      <c r="AJ74" s="1000"/>
      <c r="AK74" s="1000" t="s">
        <v>477</v>
      </c>
      <c r="AL74" s="1000"/>
      <c r="AM74" s="1000"/>
      <c r="AN74" s="1000"/>
      <c r="AO74" s="1000"/>
      <c r="AP74" s="1000" t="s">
        <v>477</v>
      </c>
      <c r="AQ74" s="1000"/>
      <c r="AR74" s="1000"/>
      <c r="AS74" s="1000"/>
      <c r="AT74" s="1000"/>
      <c r="AU74" s="1000" t="s">
        <v>477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9604</v>
      </c>
      <c r="AG88" s="988"/>
      <c r="AH88" s="988"/>
      <c r="AI88" s="988"/>
      <c r="AJ88" s="988"/>
      <c r="AK88" s="992"/>
      <c r="AL88" s="992"/>
      <c r="AM88" s="992"/>
      <c r="AN88" s="992"/>
      <c r="AO88" s="992"/>
      <c r="AP88" s="988">
        <v>307</v>
      </c>
      <c r="AQ88" s="988"/>
      <c r="AR88" s="988"/>
      <c r="AS88" s="988"/>
      <c r="AT88" s="988"/>
      <c r="AU88" s="988">
        <v>159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t="s">
        <v>477</v>
      </c>
      <c r="CX102" s="980"/>
      <c r="CY102" s="980"/>
      <c r="CZ102" s="980"/>
      <c r="DA102" s="981"/>
      <c r="DB102" s="979" t="s">
        <v>477</v>
      </c>
      <c r="DC102" s="980"/>
      <c r="DD102" s="980"/>
      <c r="DE102" s="980"/>
      <c r="DF102" s="981"/>
      <c r="DG102" s="979" t="s">
        <v>477</v>
      </c>
      <c r="DH102" s="980"/>
      <c r="DI102" s="980"/>
      <c r="DJ102" s="980"/>
      <c r="DK102" s="981"/>
      <c r="DL102" s="979" t="s">
        <v>477</v>
      </c>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2284894</v>
      </c>
      <c r="AB110" s="916"/>
      <c r="AC110" s="916"/>
      <c r="AD110" s="916"/>
      <c r="AE110" s="917"/>
      <c r="AF110" s="918">
        <v>2244964</v>
      </c>
      <c r="AG110" s="916"/>
      <c r="AH110" s="916"/>
      <c r="AI110" s="916"/>
      <c r="AJ110" s="917"/>
      <c r="AK110" s="918">
        <v>2209249</v>
      </c>
      <c r="AL110" s="916"/>
      <c r="AM110" s="916"/>
      <c r="AN110" s="916"/>
      <c r="AO110" s="917"/>
      <c r="AP110" s="919">
        <v>28.1</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19449578</v>
      </c>
      <c r="BR110" s="863"/>
      <c r="BS110" s="863"/>
      <c r="BT110" s="863"/>
      <c r="BU110" s="863"/>
      <c r="BV110" s="863">
        <v>19811162</v>
      </c>
      <c r="BW110" s="863"/>
      <c r="BX110" s="863"/>
      <c r="BY110" s="863"/>
      <c r="BZ110" s="863"/>
      <c r="CA110" s="863">
        <v>20691794</v>
      </c>
      <c r="CB110" s="863"/>
      <c r="CC110" s="863"/>
      <c r="CD110" s="863"/>
      <c r="CE110" s="863"/>
      <c r="CF110" s="887">
        <v>263.5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212903</v>
      </c>
      <c r="BR111" s="835"/>
      <c r="BS111" s="835"/>
      <c r="BT111" s="835"/>
      <c r="BU111" s="835"/>
      <c r="BV111" s="835">
        <v>184398</v>
      </c>
      <c r="BW111" s="835"/>
      <c r="BX111" s="835"/>
      <c r="BY111" s="835"/>
      <c r="BZ111" s="835"/>
      <c r="CA111" s="835">
        <v>157257</v>
      </c>
      <c r="CB111" s="835"/>
      <c r="CC111" s="835"/>
      <c r="CD111" s="835"/>
      <c r="CE111" s="835"/>
      <c r="CF111" s="896">
        <v>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4722268</v>
      </c>
      <c r="BR112" s="835"/>
      <c r="BS112" s="835"/>
      <c r="BT112" s="835"/>
      <c r="BU112" s="835"/>
      <c r="BV112" s="835">
        <v>4688964</v>
      </c>
      <c r="BW112" s="835"/>
      <c r="BX112" s="835"/>
      <c r="BY112" s="835"/>
      <c r="BZ112" s="835"/>
      <c r="CA112" s="835">
        <v>4856660</v>
      </c>
      <c r="CB112" s="835"/>
      <c r="CC112" s="835"/>
      <c r="CD112" s="835"/>
      <c r="CE112" s="835"/>
      <c r="CF112" s="896">
        <v>61.8</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515379</v>
      </c>
      <c r="AB113" s="944"/>
      <c r="AC113" s="944"/>
      <c r="AD113" s="944"/>
      <c r="AE113" s="945"/>
      <c r="AF113" s="946">
        <v>489591</v>
      </c>
      <c r="AG113" s="944"/>
      <c r="AH113" s="944"/>
      <c r="AI113" s="944"/>
      <c r="AJ113" s="945"/>
      <c r="AK113" s="946">
        <v>449357</v>
      </c>
      <c r="AL113" s="944"/>
      <c r="AM113" s="944"/>
      <c r="AN113" s="944"/>
      <c r="AO113" s="945"/>
      <c r="AP113" s="947">
        <v>5.7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251476</v>
      </c>
      <c r="BR113" s="835"/>
      <c r="BS113" s="835"/>
      <c r="BT113" s="835"/>
      <c r="BU113" s="835"/>
      <c r="BV113" s="835">
        <v>205452</v>
      </c>
      <c r="BW113" s="835"/>
      <c r="BX113" s="835"/>
      <c r="BY113" s="835"/>
      <c r="BZ113" s="835"/>
      <c r="CA113" s="835">
        <v>159133</v>
      </c>
      <c r="CB113" s="835"/>
      <c r="CC113" s="835"/>
      <c r="CD113" s="835"/>
      <c r="CE113" s="835"/>
      <c r="CF113" s="896">
        <v>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42961</v>
      </c>
      <c r="AB114" s="798"/>
      <c r="AC114" s="798"/>
      <c r="AD114" s="798"/>
      <c r="AE114" s="799"/>
      <c r="AF114" s="800">
        <v>47691</v>
      </c>
      <c r="AG114" s="798"/>
      <c r="AH114" s="798"/>
      <c r="AI114" s="798"/>
      <c r="AJ114" s="799"/>
      <c r="AK114" s="800">
        <v>42089</v>
      </c>
      <c r="AL114" s="798"/>
      <c r="AM114" s="798"/>
      <c r="AN114" s="798"/>
      <c r="AO114" s="799"/>
      <c r="AP114" s="845">
        <v>0.5</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2680991</v>
      </c>
      <c r="BR114" s="835"/>
      <c r="BS114" s="835"/>
      <c r="BT114" s="835"/>
      <c r="BU114" s="835"/>
      <c r="BV114" s="835">
        <v>2477733</v>
      </c>
      <c r="BW114" s="835"/>
      <c r="BX114" s="835"/>
      <c r="BY114" s="835"/>
      <c r="BZ114" s="835"/>
      <c r="CA114" s="835">
        <v>2431721</v>
      </c>
      <c r="CB114" s="835"/>
      <c r="CC114" s="835"/>
      <c r="CD114" s="835"/>
      <c r="CE114" s="835"/>
      <c r="CF114" s="896">
        <v>31</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71584</v>
      </c>
      <c r="AB115" s="944"/>
      <c r="AC115" s="944"/>
      <c r="AD115" s="944"/>
      <c r="AE115" s="945"/>
      <c r="AF115" s="946">
        <v>31698</v>
      </c>
      <c r="AG115" s="944"/>
      <c r="AH115" s="944"/>
      <c r="AI115" s="944"/>
      <c r="AJ115" s="945"/>
      <c r="AK115" s="946">
        <v>29777</v>
      </c>
      <c r="AL115" s="944"/>
      <c r="AM115" s="944"/>
      <c r="AN115" s="944"/>
      <c r="AO115" s="945"/>
      <c r="AP115" s="947">
        <v>0.4</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206169</v>
      </c>
      <c r="DH116" s="798"/>
      <c r="DI116" s="798"/>
      <c r="DJ116" s="798"/>
      <c r="DK116" s="799"/>
      <c r="DL116" s="800">
        <v>181260</v>
      </c>
      <c r="DM116" s="798"/>
      <c r="DN116" s="798"/>
      <c r="DO116" s="798"/>
      <c r="DP116" s="799"/>
      <c r="DQ116" s="800">
        <v>156351</v>
      </c>
      <c r="DR116" s="798"/>
      <c r="DS116" s="798"/>
      <c r="DT116" s="798"/>
      <c r="DU116" s="799"/>
      <c r="DV116" s="845">
        <v>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2914818</v>
      </c>
      <c r="AB117" s="930"/>
      <c r="AC117" s="930"/>
      <c r="AD117" s="930"/>
      <c r="AE117" s="931"/>
      <c r="AF117" s="932">
        <v>2813944</v>
      </c>
      <c r="AG117" s="930"/>
      <c r="AH117" s="930"/>
      <c r="AI117" s="930"/>
      <c r="AJ117" s="931"/>
      <c r="AK117" s="932">
        <v>2730472</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27317216</v>
      </c>
      <c r="BR119" s="866"/>
      <c r="BS119" s="866"/>
      <c r="BT119" s="866"/>
      <c r="BU119" s="866"/>
      <c r="BV119" s="866">
        <v>27367709</v>
      </c>
      <c r="BW119" s="866"/>
      <c r="BX119" s="866"/>
      <c r="BY119" s="866"/>
      <c r="BZ119" s="866"/>
      <c r="CA119" s="866">
        <v>28296565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6734</v>
      </c>
      <c r="DH119" s="781"/>
      <c r="DI119" s="781"/>
      <c r="DJ119" s="781"/>
      <c r="DK119" s="782"/>
      <c r="DL119" s="783">
        <v>3138</v>
      </c>
      <c r="DM119" s="781"/>
      <c r="DN119" s="781"/>
      <c r="DO119" s="781"/>
      <c r="DP119" s="782"/>
      <c r="DQ119" s="783">
        <v>906</v>
      </c>
      <c r="DR119" s="781"/>
      <c r="DS119" s="781"/>
      <c r="DT119" s="781"/>
      <c r="DU119" s="782"/>
      <c r="DV119" s="869">
        <v>0</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7031507</v>
      </c>
      <c r="BR120" s="863"/>
      <c r="BS120" s="863"/>
      <c r="BT120" s="863"/>
      <c r="BU120" s="863"/>
      <c r="BV120" s="863">
        <v>7728269</v>
      </c>
      <c r="BW120" s="863"/>
      <c r="BX120" s="863"/>
      <c r="BY120" s="863"/>
      <c r="BZ120" s="863"/>
      <c r="CA120" s="863">
        <v>7810608</v>
      </c>
      <c r="CB120" s="863"/>
      <c r="CC120" s="863"/>
      <c r="CD120" s="863"/>
      <c r="CE120" s="863"/>
      <c r="CF120" s="887">
        <v>99.5</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4586260</v>
      </c>
      <c r="DH120" s="863"/>
      <c r="DI120" s="863"/>
      <c r="DJ120" s="863"/>
      <c r="DK120" s="863"/>
      <c r="DL120" s="863">
        <v>4451904</v>
      </c>
      <c r="DM120" s="863"/>
      <c r="DN120" s="863"/>
      <c r="DO120" s="863"/>
      <c r="DP120" s="863"/>
      <c r="DQ120" s="863">
        <v>4491315</v>
      </c>
      <c r="DR120" s="863"/>
      <c r="DS120" s="863"/>
      <c r="DT120" s="863"/>
      <c r="DU120" s="863"/>
      <c r="DV120" s="864">
        <v>57.2</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1888210</v>
      </c>
      <c r="BR121" s="835"/>
      <c r="BS121" s="835"/>
      <c r="BT121" s="835"/>
      <c r="BU121" s="835"/>
      <c r="BV121" s="835">
        <v>1975018</v>
      </c>
      <c r="BW121" s="835"/>
      <c r="BX121" s="835"/>
      <c r="BY121" s="835"/>
      <c r="BZ121" s="835"/>
      <c r="CA121" s="835">
        <v>2091403</v>
      </c>
      <c r="CB121" s="835"/>
      <c r="CC121" s="835"/>
      <c r="CD121" s="835"/>
      <c r="CE121" s="835"/>
      <c r="CF121" s="896">
        <v>26.6</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106103</v>
      </c>
      <c r="DH121" s="835"/>
      <c r="DI121" s="835"/>
      <c r="DJ121" s="835"/>
      <c r="DK121" s="835"/>
      <c r="DL121" s="835">
        <v>206767</v>
      </c>
      <c r="DM121" s="835"/>
      <c r="DN121" s="835"/>
      <c r="DO121" s="835"/>
      <c r="DP121" s="835"/>
      <c r="DQ121" s="835">
        <v>291882</v>
      </c>
      <c r="DR121" s="835"/>
      <c r="DS121" s="835"/>
      <c r="DT121" s="835"/>
      <c r="DU121" s="835"/>
      <c r="DV121" s="812">
        <v>3.7</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16641417</v>
      </c>
      <c r="BR122" s="866"/>
      <c r="BS122" s="866"/>
      <c r="BT122" s="866"/>
      <c r="BU122" s="866"/>
      <c r="BV122" s="866">
        <v>16968967</v>
      </c>
      <c r="BW122" s="866"/>
      <c r="BX122" s="866"/>
      <c r="BY122" s="866"/>
      <c r="BZ122" s="866"/>
      <c r="CA122" s="866">
        <v>17635488</v>
      </c>
      <c r="CB122" s="866"/>
      <c r="CC122" s="866"/>
      <c r="CD122" s="866"/>
      <c r="CE122" s="866"/>
      <c r="CF122" s="867">
        <v>224.6</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29905</v>
      </c>
      <c r="DH122" s="835"/>
      <c r="DI122" s="835"/>
      <c r="DJ122" s="835"/>
      <c r="DK122" s="835"/>
      <c r="DL122" s="835">
        <v>30293</v>
      </c>
      <c r="DM122" s="835"/>
      <c r="DN122" s="835"/>
      <c r="DO122" s="835"/>
      <c r="DP122" s="835"/>
      <c r="DQ122" s="835">
        <v>73463</v>
      </c>
      <c r="DR122" s="835"/>
      <c r="DS122" s="835"/>
      <c r="DT122" s="835"/>
      <c r="DU122" s="835"/>
      <c r="DV122" s="812">
        <v>0.9</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16064</v>
      </c>
      <c r="AB123" s="798"/>
      <c r="AC123" s="798"/>
      <c r="AD123" s="798"/>
      <c r="AE123" s="799"/>
      <c r="AF123" s="800">
        <v>16032</v>
      </c>
      <c r="AG123" s="798"/>
      <c r="AH123" s="798"/>
      <c r="AI123" s="798"/>
      <c r="AJ123" s="799"/>
      <c r="AK123" s="800">
        <v>16000</v>
      </c>
      <c r="AL123" s="798"/>
      <c r="AM123" s="798"/>
      <c r="AN123" s="798"/>
      <c r="AO123" s="799"/>
      <c r="AP123" s="845">
        <v>0.2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25561134</v>
      </c>
      <c r="BR123" s="854"/>
      <c r="BS123" s="854"/>
      <c r="BT123" s="854"/>
      <c r="BU123" s="854"/>
      <c r="BV123" s="854">
        <v>26672254</v>
      </c>
      <c r="BW123" s="854"/>
      <c r="BX123" s="854"/>
      <c r="BY123" s="854"/>
      <c r="BZ123" s="854"/>
      <c r="CA123" s="854">
        <v>27537499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21.7</v>
      </c>
      <c r="BR124" s="852"/>
      <c r="BS124" s="852"/>
      <c r="BT124" s="852"/>
      <c r="BU124" s="852"/>
      <c r="BV124" s="852">
        <v>8.4</v>
      </c>
      <c r="BW124" s="852"/>
      <c r="BX124" s="852"/>
      <c r="BY124" s="852"/>
      <c r="BZ124" s="852"/>
      <c r="CA124" s="852">
        <v>9.6</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53319</v>
      </c>
      <c r="AB125" s="798"/>
      <c r="AC125" s="798"/>
      <c r="AD125" s="798"/>
      <c r="AE125" s="799"/>
      <c r="AF125" s="800">
        <v>13359</v>
      </c>
      <c r="AG125" s="798"/>
      <c r="AH125" s="798"/>
      <c r="AI125" s="798"/>
      <c r="AJ125" s="799"/>
      <c r="AK125" s="800">
        <v>11898</v>
      </c>
      <c r="AL125" s="798"/>
      <c r="AM125" s="798"/>
      <c r="AN125" s="798"/>
      <c r="AO125" s="799"/>
      <c r="AP125" s="845">
        <v>0.2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2201</v>
      </c>
      <c r="AB127" s="798"/>
      <c r="AC127" s="798"/>
      <c r="AD127" s="798"/>
      <c r="AE127" s="799"/>
      <c r="AF127" s="800">
        <v>2307</v>
      </c>
      <c r="AG127" s="798"/>
      <c r="AH127" s="798"/>
      <c r="AI127" s="798"/>
      <c r="AJ127" s="799"/>
      <c r="AK127" s="800">
        <v>1879</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200722</v>
      </c>
      <c r="AB128" s="819"/>
      <c r="AC128" s="819"/>
      <c r="AD128" s="819"/>
      <c r="AE128" s="820"/>
      <c r="AF128" s="821">
        <v>199035</v>
      </c>
      <c r="AG128" s="819"/>
      <c r="AH128" s="819"/>
      <c r="AI128" s="819"/>
      <c r="AJ128" s="820"/>
      <c r="AK128" s="821">
        <v>196051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13.39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9981334</v>
      </c>
      <c r="AB129" s="798"/>
      <c r="AC129" s="798"/>
      <c r="AD129" s="798"/>
      <c r="AE129" s="799"/>
      <c r="AF129" s="800">
        <v>10071849</v>
      </c>
      <c r="AG129" s="798"/>
      <c r="AH129" s="798"/>
      <c r="AI129" s="798"/>
      <c r="AJ129" s="799"/>
      <c r="AK129" s="800">
        <v>9668237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18.39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1910966</v>
      </c>
      <c r="AB130" s="798"/>
      <c r="AC130" s="798"/>
      <c r="AD130" s="798"/>
      <c r="AE130" s="799"/>
      <c r="AF130" s="800">
        <v>1862061</v>
      </c>
      <c r="AG130" s="798"/>
      <c r="AH130" s="798"/>
      <c r="AI130" s="798"/>
      <c r="AJ130" s="799"/>
      <c r="AK130" s="800">
        <v>1815017</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8070368</v>
      </c>
      <c r="AB131" s="781"/>
      <c r="AC131" s="781"/>
      <c r="AD131" s="781"/>
      <c r="AE131" s="782"/>
      <c r="AF131" s="783">
        <v>8209788</v>
      </c>
      <c r="AG131" s="781"/>
      <c r="AH131" s="781"/>
      <c r="AI131" s="781"/>
      <c r="AJ131" s="782"/>
      <c r="AK131" s="783">
        <v>7853220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9.6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9.9515908070000005</v>
      </c>
      <c r="AB132" s="761"/>
      <c r="AC132" s="761"/>
      <c r="AD132" s="761"/>
      <c r="AE132" s="762"/>
      <c r="AF132" s="763">
        <v>9.1701271700000007</v>
      </c>
      <c r="AG132" s="761"/>
      <c r="AH132" s="761"/>
      <c r="AI132" s="761"/>
      <c r="AJ132" s="762"/>
      <c r="AK132" s="763">
        <v>9.1606245590000004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10.7</v>
      </c>
      <c r="AB133" s="740"/>
      <c r="AC133" s="740"/>
      <c r="AD133" s="740"/>
      <c r="AE133" s="741"/>
      <c r="AF133" s="739">
        <v>9.9</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2243651</v>
      </c>
      <c r="L9" s="266">
        <v>108300</v>
      </c>
      <c r="M9" s="267">
        <v>55845</v>
      </c>
      <c r="N9" s="268">
        <v>93.9</v>
      </c>
    </row>
    <row r="10" spans="1:16" x14ac:dyDescent="0.15">
      <c r="A10" s="250"/>
      <c r="B10" s="246"/>
      <c r="C10" s="246"/>
      <c r="D10" s="246"/>
      <c r="E10" s="246"/>
      <c r="F10" s="246"/>
      <c r="G10" s="1166" t="s">
        <v>474</v>
      </c>
      <c r="H10" s="1167"/>
      <c r="I10" s="1167"/>
      <c r="J10" s="1168"/>
      <c r="K10" s="269">
        <v>123368</v>
      </c>
      <c r="L10" s="270">
        <v>5955</v>
      </c>
      <c r="M10" s="271">
        <v>5607</v>
      </c>
      <c r="N10" s="272">
        <v>6.2</v>
      </c>
    </row>
    <row r="11" spans="1:16" ht="13.5" customHeight="1" x14ac:dyDescent="0.15">
      <c r="A11" s="250"/>
      <c r="B11" s="246"/>
      <c r="C11" s="246"/>
      <c r="D11" s="246"/>
      <c r="E11" s="246"/>
      <c r="F11" s="246"/>
      <c r="G11" s="1166" t="s">
        <v>475</v>
      </c>
      <c r="H11" s="1167"/>
      <c r="I11" s="1167"/>
      <c r="J11" s="1168"/>
      <c r="K11" s="269">
        <v>401713</v>
      </c>
      <c r="L11" s="270">
        <v>19391</v>
      </c>
      <c r="M11" s="271">
        <v>8384</v>
      </c>
      <c r="N11" s="272">
        <v>131.30000000000001</v>
      </c>
    </row>
    <row r="12" spans="1:16" ht="13.5" customHeight="1" x14ac:dyDescent="0.15">
      <c r="A12" s="250"/>
      <c r="B12" s="246"/>
      <c r="C12" s="246"/>
      <c r="D12" s="246"/>
      <c r="E12" s="246"/>
      <c r="F12" s="246"/>
      <c r="G12" s="1166" t="s">
        <v>476</v>
      </c>
      <c r="H12" s="1167"/>
      <c r="I12" s="1167"/>
      <c r="J12" s="1168"/>
      <c r="K12" s="269" t="s">
        <v>477</v>
      </c>
      <c r="L12" s="270" t="s">
        <v>477</v>
      </c>
      <c r="M12" s="271">
        <v>147</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6</v>
      </c>
      <c r="N13" s="272" t="s">
        <v>477</v>
      </c>
    </row>
    <row r="14" spans="1:16" ht="13.5" customHeight="1" x14ac:dyDescent="0.15">
      <c r="A14" s="250"/>
      <c r="B14" s="246"/>
      <c r="C14" s="246"/>
      <c r="D14" s="246"/>
      <c r="E14" s="246"/>
      <c r="F14" s="246"/>
      <c r="G14" s="1166" t="s">
        <v>479</v>
      </c>
      <c r="H14" s="1167"/>
      <c r="I14" s="1167"/>
      <c r="J14" s="1168"/>
      <c r="K14" s="269">
        <v>42012</v>
      </c>
      <c r="L14" s="270">
        <v>2028</v>
      </c>
      <c r="M14" s="271">
        <v>2653</v>
      </c>
      <c r="N14" s="272">
        <v>-23.6</v>
      </c>
    </row>
    <row r="15" spans="1:16" ht="13.5" customHeight="1" x14ac:dyDescent="0.15">
      <c r="A15" s="250"/>
      <c r="B15" s="246"/>
      <c r="C15" s="246"/>
      <c r="D15" s="246"/>
      <c r="E15" s="246"/>
      <c r="F15" s="246"/>
      <c r="G15" s="1166" t="s">
        <v>480</v>
      </c>
      <c r="H15" s="1167"/>
      <c r="I15" s="1167"/>
      <c r="J15" s="1168"/>
      <c r="K15" s="269">
        <v>62513</v>
      </c>
      <c r="L15" s="270">
        <v>3017</v>
      </c>
      <c r="M15" s="271">
        <v>1240</v>
      </c>
      <c r="N15" s="272">
        <v>143.30000000000001</v>
      </c>
    </row>
    <row r="16" spans="1:16" x14ac:dyDescent="0.15">
      <c r="A16" s="250"/>
      <c r="B16" s="246"/>
      <c r="C16" s="246"/>
      <c r="D16" s="246"/>
      <c r="E16" s="246"/>
      <c r="F16" s="246"/>
      <c r="G16" s="1169" t="s">
        <v>481</v>
      </c>
      <c r="H16" s="1170"/>
      <c r="I16" s="1170"/>
      <c r="J16" s="1171"/>
      <c r="K16" s="270">
        <v>-216479</v>
      </c>
      <c r="L16" s="270">
        <v>-10449</v>
      </c>
      <c r="M16" s="271">
        <v>-5294</v>
      </c>
      <c r="N16" s="272">
        <v>97.4</v>
      </c>
    </row>
    <row r="17" spans="1:16" x14ac:dyDescent="0.15">
      <c r="A17" s="250"/>
      <c r="B17" s="246"/>
      <c r="C17" s="246"/>
      <c r="D17" s="246"/>
      <c r="E17" s="246"/>
      <c r="F17" s="246"/>
      <c r="G17" s="1169" t="s">
        <v>169</v>
      </c>
      <c r="H17" s="1170"/>
      <c r="I17" s="1170"/>
      <c r="J17" s="1171"/>
      <c r="K17" s="270">
        <v>2656778</v>
      </c>
      <c r="L17" s="270">
        <v>128241</v>
      </c>
      <c r="M17" s="271">
        <v>68586</v>
      </c>
      <c r="N17" s="272">
        <v>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11.39</v>
      </c>
      <c r="L21" s="283">
        <v>6.42</v>
      </c>
      <c r="M21" s="284">
        <v>4.97</v>
      </c>
      <c r="N21" s="251"/>
      <c r="O21" s="285"/>
      <c r="P21" s="281"/>
    </row>
    <row r="22" spans="1:16" s="286" customFormat="1" x14ac:dyDescent="0.15">
      <c r="A22" s="281"/>
      <c r="B22" s="251"/>
      <c r="C22" s="251"/>
      <c r="D22" s="251"/>
      <c r="E22" s="251"/>
      <c r="F22" s="251"/>
      <c r="G22" s="1163" t="s">
        <v>487</v>
      </c>
      <c r="H22" s="1164"/>
      <c r="I22" s="1164"/>
      <c r="J22" s="1165"/>
      <c r="K22" s="287">
        <v>96.6</v>
      </c>
      <c r="L22" s="288">
        <v>97.3</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2209249</v>
      </c>
      <c r="L32" s="296">
        <v>106639</v>
      </c>
      <c r="M32" s="297">
        <v>31128</v>
      </c>
      <c r="N32" s="298">
        <v>242.6</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t="s">
        <v>477</v>
      </c>
      <c r="N34" s="298" t="s">
        <v>477</v>
      </c>
    </row>
    <row r="35" spans="1:16" ht="27" customHeight="1" x14ac:dyDescent="0.15">
      <c r="A35" s="250"/>
      <c r="B35" s="246"/>
      <c r="C35" s="246"/>
      <c r="D35" s="246"/>
      <c r="E35" s="246"/>
      <c r="F35" s="246"/>
      <c r="G35" s="1154" t="s">
        <v>494</v>
      </c>
      <c r="H35" s="1155"/>
      <c r="I35" s="1155"/>
      <c r="J35" s="1156"/>
      <c r="K35" s="296">
        <v>449357</v>
      </c>
      <c r="L35" s="296">
        <v>21690</v>
      </c>
      <c r="M35" s="297">
        <v>9784</v>
      </c>
      <c r="N35" s="298">
        <v>121.7</v>
      </c>
    </row>
    <row r="36" spans="1:16" ht="27" customHeight="1" x14ac:dyDescent="0.15">
      <c r="A36" s="250"/>
      <c r="B36" s="246"/>
      <c r="C36" s="246"/>
      <c r="D36" s="246"/>
      <c r="E36" s="246"/>
      <c r="F36" s="246"/>
      <c r="G36" s="1154" t="s">
        <v>495</v>
      </c>
      <c r="H36" s="1155"/>
      <c r="I36" s="1155"/>
      <c r="J36" s="1156"/>
      <c r="K36" s="296">
        <v>42089</v>
      </c>
      <c r="L36" s="296">
        <v>2032</v>
      </c>
      <c r="M36" s="297">
        <v>2611</v>
      </c>
      <c r="N36" s="298">
        <v>-22.2</v>
      </c>
    </row>
    <row r="37" spans="1:16" ht="13.5" customHeight="1" x14ac:dyDescent="0.15">
      <c r="A37" s="250"/>
      <c r="B37" s="246"/>
      <c r="C37" s="246"/>
      <c r="D37" s="246"/>
      <c r="E37" s="246"/>
      <c r="F37" s="246"/>
      <c r="G37" s="1154" t="s">
        <v>496</v>
      </c>
      <c r="H37" s="1155"/>
      <c r="I37" s="1155"/>
      <c r="J37" s="1156"/>
      <c r="K37" s="296">
        <v>29777</v>
      </c>
      <c r="L37" s="296">
        <v>1437</v>
      </c>
      <c r="M37" s="297">
        <v>1177</v>
      </c>
      <c r="N37" s="298">
        <v>22.1</v>
      </c>
    </row>
    <row r="38" spans="1:16" ht="27" customHeight="1" x14ac:dyDescent="0.15">
      <c r="A38" s="250"/>
      <c r="B38" s="246"/>
      <c r="C38" s="246"/>
      <c r="D38" s="246"/>
      <c r="E38" s="246"/>
      <c r="F38" s="246"/>
      <c r="G38" s="1157" t="s">
        <v>497</v>
      </c>
      <c r="H38" s="1158"/>
      <c r="I38" s="1158"/>
      <c r="J38" s="1159"/>
      <c r="K38" s="299" t="s">
        <v>477</v>
      </c>
      <c r="L38" s="299" t="s">
        <v>477</v>
      </c>
      <c r="M38" s="300">
        <v>1</v>
      </c>
      <c r="N38" s="301" t="s">
        <v>477</v>
      </c>
      <c r="O38" s="295"/>
    </row>
    <row r="39" spans="1:16" x14ac:dyDescent="0.15">
      <c r="A39" s="250"/>
      <c r="B39" s="246"/>
      <c r="C39" s="246"/>
      <c r="D39" s="246"/>
      <c r="E39" s="246"/>
      <c r="F39" s="246"/>
      <c r="G39" s="1157" t="s">
        <v>498</v>
      </c>
      <c r="H39" s="1158"/>
      <c r="I39" s="1158"/>
      <c r="J39" s="1159"/>
      <c r="K39" s="302">
        <v>-196051</v>
      </c>
      <c r="L39" s="302">
        <v>-9463</v>
      </c>
      <c r="M39" s="303">
        <v>-3247</v>
      </c>
      <c r="N39" s="304">
        <v>191.4</v>
      </c>
      <c r="O39" s="295"/>
    </row>
    <row r="40" spans="1:16" ht="27" customHeight="1" x14ac:dyDescent="0.15">
      <c r="A40" s="250"/>
      <c r="B40" s="246"/>
      <c r="C40" s="246"/>
      <c r="D40" s="246"/>
      <c r="E40" s="246"/>
      <c r="F40" s="246"/>
      <c r="G40" s="1154" t="s">
        <v>499</v>
      </c>
      <c r="H40" s="1155"/>
      <c r="I40" s="1155"/>
      <c r="J40" s="1156"/>
      <c r="K40" s="302">
        <v>-1815017</v>
      </c>
      <c r="L40" s="302">
        <v>-87610</v>
      </c>
      <c r="M40" s="303">
        <v>-28558</v>
      </c>
      <c r="N40" s="304">
        <v>206.8</v>
      </c>
      <c r="O40" s="295"/>
    </row>
    <row r="41" spans="1:16" x14ac:dyDescent="0.15">
      <c r="A41" s="250"/>
      <c r="B41" s="246"/>
      <c r="C41" s="246"/>
      <c r="D41" s="246"/>
      <c r="E41" s="246"/>
      <c r="F41" s="246"/>
      <c r="G41" s="1160" t="s">
        <v>280</v>
      </c>
      <c r="H41" s="1161"/>
      <c r="I41" s="1161"/>
      <c r="J41" s="1162"/>
      <c r="K41" s="296">
        <v>719404</v>
      </c>
      <c r="L41" s="302">
        <v>34725</v>
      </c>
      <c r="M41" s="303">
        <v>12895</v>
      </c>
      <c r="N41" s="304">
        <v>169.3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2300000</v>
      </c>
      <c r="J51" s="322">
        <v>105621</v>
      </c>
      <c r="K51" s="323">
        <v>6.5</v>
      </c>
      <c r="L51" s="324">
        <v>46819</v>
      </c>
      <c r="M51" s="325">
        <v>9.3000000000000007</v>
      </c>
      <c r="N51" s="326">
        <v>-2.8</v>
      </c>
    </row>
    <row r="52" spans="1:14" x14ac:dyDescent="0.15">
      <c r="A52" s="250"/>
      <c r="B52" s="246"/>
      <c r="C52" s="246"/>
      <c r="D52" s="246"/>
      <c r="E52" s="246"/>
      <c r="F52" s="246"/>
      <c r="G52" s="327"/>
      <c r="H52" s="328" t="s">
        <v>510</v>
      </c>
      <c r="I52" s="329">
        <v>1764357</v>
      </c>
      <c r="J52" s="330">
        <v>81023</v>
      </c>
      <c r="K52" s="331">
        <v>26.8</v>
      </c>
      <c r="L52" s="332">
        <v>24121</v>
      </c>
      <c r="M52" s="333">
        <v>9.5</v>
      </c>
      <c r="N52" s="334">
        <v>17.3</v>
      </c>
    </row>
    <row r="53" spans="1:14" x14ac:dyDescent="0.15">
      <c r="A53" s="250"/>
      <c r="B53" s="246"/>
      <c r="C53" s="246"/>
      <c r="D53" s="246"/>
      <c r="E53" s="246"/>
      <c r="F53" s="246"/>
      <c r="G53" s="312" t="s">
        <v>511</v>
      </c>
      <c r="H53" s="313"/>
      <c r="I53" s="321">
        <v>3115732</v>
      </c>
      <c r="J53" s="322">
        <v>143272</v>
      </c>
      <c r="K53" s="323">
        <v>35.6</v>
      </c>
      <c r="L53" s="324">
        <v>53270</v>
      </c>
      <c r="M53" s="325">
        <v>13.8</v>
      </c>
      <c r="N53" s="326">
        <v>21.8</v>
      </c>
    </row>
    <row r="54" spans="1:14" x14ac:dyDescent="0.15">
      <c r="A54" s="250"/>
      <c r="B54" s="246"/>
      <c r="C54" s="246"/>
      <c r="D54" s="246"/>
      <c r="E54" s="246"/>
      <c r="F54" s="246"/>
      <c r="G54" s="327"/>
      <c r="H54" s="328" t="s">
        <v>510</v>
      </c>
      <c r="I54" s="329">
        <v>1850620</v>
      </c>
      <c r="J54" s="330">
        <v>85098</v>
      </c>
      <c r="K54" s="331">
        <v>5</v>
      </c>
      <c r="L54" s="332">
        <v>24316</v>
      </c>
      <c r="M54" s="333">
        <v>0.8</v>
      </c>
      <c r="N54" s="334">
        <v>4.2</v>
      </c>
    </row>
    <row r="55" spans="1:14" x14ac:dyDescent="0.15">
      <c r="A55" s="250"/>
      <c r="B55" s="246"/>
      <c r="C55" s="246"/>
      <c r="D55" s="246"/>
      <c r="E55" s="246"/>
      <c r="F55" s="246"/>
      <c r="G55" s="312" t="s">
        <v>512</v>
      </c>
      <c r="H55" s="313"/>
      <c r="I55" s="321">
        <v>2160246</v>
      </c>
      <c r="J55" s="322">
        <v>100795</v>
      </c>
      <c r="K55" s="323">
        <v>-29.6</v>
      </c>
      <c r="L55" s="324">
        <v>53292</v>
      </c>
      <c r="M55" s="325">
        <v>0</v>
      </c>
      <c r="N55" s="326">
        <v>-29.6</v>
      </c>
    </row>
    <row r="56" spans="1:14" x14ac:dyDescent="0.15">
      <c r="A56" s="250"/>
      <c r="B56" s="246"/>
      <c r="C56" s="246"/>
      <c r="D56" s="246"/>
      <c r="E56" s="246"/>
      <c r="F56" s="246"/>
      <c r="G56" s="327"/>
      <c r="H56" s="328" t="s">
        <v>510</v>
      </c>
      <c r="I56" s="329">
        <v>1196357</v>
      </c>
      <c r="J56" s="330">
        <v>55821</v>
      </c>
      <c r="K56" s="331">
        <v>-34.4</v>
      </c>
      <c r="L56" s="332">
        <v>28900</v>
      </c>
      <c r="M56" s="333">
        <v>18.899999999999999</v>
      </c>
      <c r="N56" s="334">
        <v>-53.3</v>
      </c>
    </row>
    <row r="57" spans="1:14" x14ac:dyDescent="0.15">
      <c r="A57" s="250"/>
      <c r="B57" s="246"/>
      <c r="C57" s="246"/>
      <c r="D57" s="246"/>
      <c r="E57" s="246"/>
      <c r="F57" s="246"/>
      <c r="G57" s="312" t="s">
        <v>513</v>
      </c>
      <c r="H57" s="313"/>
      <c r="I57" s="321">
        <v>2962676</v>
      </c>
      <c r="J57" s="322">
        <v>140331</v>
      </c>
      <c r="K57" s="323">
        <v>39.200000000000003</v>
      </c>
      <c r="L57" s="324">
        <v>49919</v>
      </c>
      <c r="M57" s="325">
        <v>-6.3</v>
      </c>
      <c r="N57" s="326">
        <v>45.5</v>
      </c>
    </row>
    <row r="58" spans="1:14" x14ac:dyDescent="0.15">
      <c r="A58" s="250"/>
      <c r="B58" s="246"/>
      <c r="C58" s="246"/>
      <c r="D58" s="246"/>
      <c r="E58" s="246"/>
      <c r="F58" s="246"/>
      <c r="G58" s="327"/>
      <c r="H58" s="328" t="s">
        <v>510</v>
      </c>
      <c r="I58" s="329">
        <v>1475298</v>
      </c>
      <c r="J58" s="330">
        <v>69880</v>
      </c>
      <c r="K58" s="331">
        <v>25.2</v>
      </c>
      <c r="L58" s="332">
        <v>26398</v>
      </c>
      <c r="M58" s="333">
        <v>-8.6999999999999993</v>
      </c>
      <c r="N58" s="334">
        <v>33.9</v>
      </c>
    </row>
    <row r="59" spans="1:14" x14ac:dyDescent="0.15">
      <c r="A59" s="250"/>
      <c r="B59" s="246"/>
      <c r="C59" s="246"/>
      <c r="D59" s="246"/>
      <c r="E59" s="246"/>
      <c r="F59" s="246"/>
      <c r="G59" s="312" t="s">
        <v>514</v>
      </c>
      <c r="H59" s="313"/>
      <c r="I59" s="321">
        <v>3642359</v>
      </c>
      <c r="J59" s="322">
        <v>175815</v>
      </c>
      <c r="K59" s="323">
        <v>25.3</v>
      </c>
      <c r="L59" s="324">
        <v>47738</v>
      </c>
      <c r="M59" s="325">
        <v>-4.4000000000000004</v>
      </c>
      <c r="N59" s="326">
        <v>29.7</v>
      </c>
    </row>
    <row r="60" spans="1:14" x14ac:dyDescent="0.15">
      <c r="A60" s="250"/>
      <c r="B60" s="246"/>
      <c r="C60" s="246"/>
      <c r="D60" s="246"/>
      <c r="E60" s="246"/>
      <c r="F60" s="246"/>
      <c r="G60" s="327"/>
      <c r="H60" s="328" t="s">
        <v>510</v>
      </c>
      <c r="I60" s="335">
        <v>2348250</v>
      </c>
      <c r="J60" s="330">
        <v>113349</v>
      </c>
      <c r="K60" s="331">
        <v>62.2</v>
      </c>
      <c r="L60" s="332">
        <v>24937</v>
      </c>
      <c r="M60" s="333">
        <v>-5.5</v>
      </c>
      <c r="N60" s="334">
        <v>67.7</v>
      </c>
    </row>
    <row r="61" spans="1:14" x14ac:dyDescent="0.15">
      <c r="A61" s="250"/>
      <c r="B61" s="246"/>
      <c r="C61" s="246"/>
      <c r="D61" s="246"/>
      <c r="E61" s="246"/>
      <c r="F61" s="246"/>
      <c r="G61" s="312" t="s">
        <v>515</v>
      </c>
      <c r="H61" s="336"/>
      <c r="I61" s="337">
        <v>2836203</v>
      </c>
      <c r="J61" s="338">
        <v>133167</v>
      </c>
      <c r="K61" s="339">
        <v>15.4</v>
      </c>
      <c r="L61" s="340">
        <v>50208</v>
      </c>
      <c r="M61" s="341">
        <v>2.5</v>
      </c>
      <c r="N61" s="326">
        <v>12.9</v>
      </c>
    </row>
    <row r="62" spans="1:14" x14ac:dyDescent="0.15">
      <c r="A62" s="250"/>
      <c r="B62" s="246"/>
      <c r="C62" s="246"/>
      <c r="D62" s="246"/>
      <c r="E62" s="246"/>
      <c r="F62" s="246"/>
      <c r="G62" s="327"/>
      <c r="H62" s="328" t="s">
        <v>510</v>
      </c>
      <c r="I62" s="329">
        <v>1726976</v>
      </c>
      <c r="J62" s="330">
        <v>81034</v>
      </c>
      <c r="K62" s="331">
        <v>17</v>
      </c>
      <c r="L62" s="332">
        <v>25734</v>
      </c>
      <c r="M62" s="333">
        <v>3</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15.95</v>
      </c>
      <c r="G47" s="12">
        <v>23.16</v>
      </c>
      <c r="H47" s="12">
        <v>23.84</v>
      </c>
      <c r="I47" s="12">
        <v>27.41</v>
      </c>
      <c r="J47" s="13">
        <v>29.16</v>
      </c>
    </row>
    <row r="48" spans="2:10" ht="57.75" customHeight="1" x14ac:dyDescent="0.15">
      <c r="B48" s="14"/>
      <c r="C48" s="1174" t="s">
        <v>4</v>
      </c>
      <c r="D48" s="1174"/>
      <c r="E48" s="1175"/>
      <c r="F48" s="15">
        <v>2.02</v>
      </c>
      <c r="G48" s="16">
        <v>1.96</v>
      </c>
      <c r="H48" s="16">
        <v>3.09</v>
      </c>
      <c r="I48" s="16">
        <v>4.18</v>
      </c>
      <c r="J48" s="17">
        <v>4.74</v>
      </c>
    </row>
    <row r="49" spans="2:10" ht="57.75" customHeight="1" thickBot="1" x14ac:dyDescent="0.2">
      <c r="B49" s="18"/>
      <c r="C49" s="1176" t="s">
        <v>5</v>
      </c>
      <c r="D49" s="1176"/>
      <c r="E49" s="1177"/>
      <c r="F49" s="19">
        <v>0.03</v>
      </c>
      <c r="G49" s="20">
        <v>5.9</v>
      </c>
      <c r="H49" s="20" t="s">
        <v>522</v>
      </c>
      <c r="I49" s="20">
        <v>3.37</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2018-03-08T03:57:47Z</cp:lastPrinted>
  <dcterms:created xsi:type="dcterms:W3CDTF">2018-01-24T03:24:48Z</dcterms:created>
  <dcterms:modified xsi:type="dcterms:W3CDTF">2018-11-29T23:49:52Z</dcterms:modified>
  <cp:category/>
</cp:coreProperties>
</file>